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 23.01.03 Автомеханик" sheetId="1" r:id="rId1"/>
    <sheet name="1,2 График учебного процесса" sheetId="2" r:id="rId2"/>
    <sheet name="3. УП 2018-2021" sheetId="3" r:id="rId3"/>
    <sheet name="4.Практика" sheetId="4" r:id="rId4"/>
    <sheet name="5. Пояснительная записка" sheetId="5" r:id="rId5"/>
  </sheets>
  <definedNames>
    <definedName name="_GoBack" localSheetId="4">'5. Пояснительная записка'!$A$20</definedName>
    <definedName name="Excel_BuiltIn_Print_Area" localSheetId="2">'3. УП 2018-2021'!#REF!</definedName>
    <definedName name="_xlnm.Print_Area" localSheetId="3">'4.Практика'!$A$1:$M$15</definedName>
    <definedName name="_xlnm.Print_Area" localSheetId="0">'Титул 23.01.03 Автомеханик'!$A$2:$BN$49</definedName>
  </definedNames>
  <calcPr fullCalcOnLoad="1"/>
</workbook>
</file>

<file path=xl/comments3.xml><?xml version="1.0" encoding="utf-8"?>
<comments xmlns="http://schemas.openxmlformats.org/spreadsheetml/2006/main">
  <authors>
    <author/>
    <author>Ноутбук</author>
    <author>Зам. по ТОиПР</author>
  </authors>
  <commentList>
    <comment ref="O38" authorId="0">
      <text>
        <r>
          <rPr>
            <b/>
            <sz val="9"/>
            <color indexed="8"/>
            <rFont val="Tahoma"/>
            <family val="2"/>
          </rPr>
          <t xml:space="preserve">Ноутбук:
</t>
        </r>
        <r>
          <rPr>
            <sz val="9"/>
            <color indexed="8"/>
            <rFont val="Tahoma"/>
            <family val="2"/>
          </rPr>
          <t>ЛПЗ - 12ч.</t>
        </r>
      </text>
    </comment>
    <comment ref="C27" authorId="1">
      <text>
        <r>
          <rPr>
            <b/>
            <sz val="9"/>
            <rFont val="Tahoma"/>
            <family val="2"/>
          </rPr>
          <t>Ноутбук:</t>
        </r>
        <r>
          <rPr>
            <sz val="9"/>
            <rFont val="Tahoma"/>
            <family val="2"/>
          </rPr>
          <t xml:space="preserve">
Было: Основы поиска работы</t>
        </r>
      </text>
    </comment>
    <comment ref="L26" authorId="2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16</t>
        </r>
      </text>
    </comment>
    <comment ref="M26" authorId="2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20</t>
        </r>
      </text>
    </comment>
    <comment ref="L24" authorId="2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130</t>
        </r>
      </text>
    </comment>
    <comment ref="M24" authorId="2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68</t>
        </r>
      </text>
    </comment>
    <comment ref="L19" authorId="2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40</t>
        </r>
      </text>
    </comment>
    <comment ref="M19" authorId="2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14</t>
        </r>
      </text>
    </comment>
    <comment ref="C22" authorId="2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"Математика" (включая алгебру и начала математического анализа, геометрию) 
Было Математика: алгебра и начала математического анализа; геометрия</t>
        </r>
      </text>
    </comment>
    <comment ref="E24" authorId="2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2</t>
        </r>
      </text>
    </comment>
    <comment ref="O14" authorId="2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40</t>
        </r>
      </text>
    </comment>
    <comment ref="I14" authorId="2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110</t>
        </r>
      </text>
    </comment>
    <comment ref="O24" authorId="2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80</t>
        </r>
      </text>
    </comment>
    <comment ref="I24" authorId="2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100</t>
        </r>
      </text>
    </comment>
  </commentList>
</comments>
</file>

<file path=xl/sharedStrings.xml><?xml version="1.0" encoding="utf-8"?>
<sst xmlns="http://schemas.openxmlformats.org/spreadsheetml/2006/main" count="431" uniqueCount="289">
  <si>
    <t>1. График учебного процесса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</si>
  <si>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</si>
  <si>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</si>
  <si>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</si>
  <si>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</si>
  <si>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</si>
  <si>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</si>
  <si>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</si>
  <si>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</si>
  <si>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</si>
  <si>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Февраль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</si>
  <si>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</si>
  <si>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</si>
  <si>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</si>
  <si>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</si>
  <si>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</si>
  <si>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</si>
  <si>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</si>
  <si>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</si>
  <si>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</si>
  <si>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</si>
  <si>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1        7</t>
  </si>
  <si>
    <t>8  14</t>
  </si>
  <si>
    <t>15 21</t>
  </si>
  <si>
    <t>22 28</t>
  </si>
  <si>
    <t>6    12</t>
  </si>
  <si>
    <t>13 19</t>
  </si>
  <si>
    <t>20   26</t>
  </si>
  <si>
    <t>3     9</t>
  </si>
  <si>
    <t>10 16</t>
  </si>
  <si>
    <t>17 23</t>
  </si>
  <si>
    <t>24  30</t>
  </si>
  <si>
    <t>1  7</t>
  </si>
  <si>
    <t>8 14</t>
  </si>
  <si>
    <t>5 11</t>
  </si>
  <si>
    <t>12 18</t>
  </si>
  <si>
    <t>19 25</t>
  </si>
  <si>
    <t>26 1</t>
  </si>
  <si>
    <t>2    8</t>
  </si>
  <si>
    <t>9  15</t>
  </si>
  <si>
    <t>16  22</t>
  </si>
  <si>
    <t>23  1</t>
  </si>
  <si>
    <t>2   8</t>
  </si>
  <si>
    <t xml:space="preserve"> 23  29</t>
  </si>
  <si>
    <t>6 12</t>
  </si>
  <si>
    <t>20  26</t>
  </si>
  <si>
    <t>4 10</t>
  </si>
  <si>
    <t>11 17</t>
  </si>
  <si>
    <t>18 24</t>
  </si>
  <si>
    <t>25 31</t>
  </si>
  <si>
    <t>20 26</t>
  </si>
  <si>
    <t>3  9</t>
  </si>
  <si>
    <t>24 30</t>
  </si>
  <si>
    <t>31.VIII</t>
  </si>
  <si>
    <t>К</t>
  </si>
  <si>
    <t>У</t>
  </si>
  <si>
    <t>А</t>
  </si>
  <si>
    <t>П</t>
  </si>
  <si>
    <t>И</t>
  </si>
  <si>
    <t>Обозначения:</t>
  </si>
  <si>
    <t>Теоретическое обучение</t>
  </si>
  <si>
    <t>Промежуточная аттестация</t>
  </si>
  <si>
    <t>Учебная                             практика</t>
  </si>
  <si>
    <t>Производственная                               практика</t>
  </si>
  <si>
    <t>Итоговая государственная аттестация</t>
  </si>
  <si>
    <t>Каникулы</t>
  </si>
  <si>
    <t>2. Сводные данные по бюджету времени (в неделях)</t>
  </si>
  <si>
    <t>Курс</t>
  </si>
  <si>
    <t>Промежуточная  аттестация</t>
  </si>
  <si>
    <t>Практика</t>
  </si>
  <si>
    <t>Государственная итоговая аттестация,включающая подготовку и защиту выпускной квалификационной работы</t>
  </si>
  <si>
    <t>Каникулярное время</t>
  </si>
  <si>
    <t>Всего</t>
  </si>
  <si>
    <t>Учебная</t>
  </si>
  <si>
    <t>Производственная (по профилю специальности</t>
  </si>
  <si>
    <t>Производственая (преддиплдомная)</t>
  </si>
  <si>
    <t>Всего за год</t>
  </si>
  <si>
    <t xml:space="preserve"> I полугодие</t>
  </si>
  <si>
    <t xml:space="preserve"> II полугодие</t>
  </si>
  <si>
    <t>недель</t>
  </si>
  <si>
    <t>часов</t>
  </si>
  <si>
    <t>I</t>
  </si>
  <si>
    <t>II</t>
  </si>
  <si>
    <t>III</t>
  </si>
  <si>
    <t>Итого</t>
  </si>
  <si>
    <t>III. План учебного процесса</t>
  </si>
  <si>
    <t>Индекс</t>
  </si>
  <si>
    <t>Наименование дисциплин, профессиональных модулей, междисциплинарных курсов, практик</t>
  </si>
  <si>
    <t>Распределение по семестрам</t>
  </si>
  <si>
    <t>Всего часов по профессиональным модулям с учетом практик</t>
  </si>
  <si>
    <t>Всего по практике (часов)</t>
  </si>
  <si>
    <t xml:space="preserve">Учебная нагрузка обучающихся  (в часах) </t>
  </si>
  <si>
    <t>Распределение обязательной нагрузки и практик по курсам и семестрам (часов в семестр)</t>
  </si>
  <si>
    <t>компетенции</t>
  </si>
  <si>
    <t>Экзамены</t>
  </si>
  <si>
    <t>Дифференцированные зачеты</t>
  </si>
  <si>
    <t>Максимальная</t>
  </si>
  <si>
    <t>Самостоятельная работа</t>
  </si>
  <si>
    <t>в т.ч. индивидуальный проект</t>
  </si>
  <si>
    <t>Обязательная аудиторная нагрузка</t>
  </si>
  <si>
    <t>1 курс</t>
  </si>
  <si>
    <t>2 курс</t>
  </si>
  <si>
    <t>3 курс</t>
  </si>
  <si>
    <t>Всего занятий</t>
  </si>
  <si>
    <t>в т.ч.</t>
  </si>
  <si>
    <t>лекций, семинаров, уроков</t>
  </si>
  <si>
    <t>лабораторных и практических занятий</t>
  </si>
  <si>
    <t>сем</t>
  </si>
  <si>
    <t>17 недель</t>
  </si>
  <si>
    <t>практика (концентрированная)</t>
  </si>
  <si>
    <t>6 недель</t>
  </si>
  <si>
    <t>ОУД.00</t>
  </si>
  <si>
    <t>Общеобразовательные учебные дисциплины с учетом профиля получаемого образования (технический  профиль)</t>
  </si>
  <si>
    <t>ОУДБ.00</t>
  </si>
  <si>
    <t>Базовые общеобразовательные учебные дисциплины</t>
  </si>
  <si>
    <t>ОУДБ.01</t>
  </si>
  <si>
    <t>ОУДБ.02</t>
  </si>
  <si>
    <t>Иностранный язык</t>
  </si>
  <si>
    <t>ОУДБ.03</t>
  </si>
  <si>
    <t>История</t>
  </si>
  <si>
    <t>ОУДБ.04</t>
  </si>
  <si>
    <t>Физическая культура</t>
  </si>
  <si>
    <t>ОУДБ.05</t>
  </si>
  <si>
    <t>ОУДБ.06</t>
  </si>
  <si>
    <t>Химия</t>
  </si>
  <si>
    <t>ОУДБ.07</t>
  </si>
  <si>
    <t>ОУДБ.08</t>
  </si>
  <si>
    <t>Биология</t>
  </si>
  <si>
    <t>ОУДБ.09</t>
  </si>
  <si>
    <t>География</t>
  </si>
  <si>
    <t>ОУДБ.10</t>
  </si>
  <si>
    <t>Экология</t>
  </si>
  <si>
    <t>ОУДП.00</t>
  </si>
  <si>
    <t>Профильные учебные дисциплины</t>
  </si>
  <si>
    <t>ОУДП.01</t>
  </si>
  <si>
    <t>ОУДП.02</t>
  </si>
  <si>
    <t xml:space="preserve">Информатика </t>
  </si>
  <si>
    <t>ОУДП.03</t>
  </si>
  <si>
    <t>Физика</t>
  </si>
  <si>
    <t>ОУДД.00</t>
  </si>
  <si>
    <t>Дополнительные общеобразовательные  учебные дисциплины</t>
  </si>
  <si>
    <t>ОУДД.01</t>
  </si>
  <si>
    <t>ОП.00</t>
  </si>
  <si>
    <t xml:space="preserve">Общепрофессиональный учебный цикл </t>
  </si>
  <si>
    <t>ОП.01</t>
  </si>
  <si>
    <t>Электротехника</t>
  </si>
  <si>
    <t>ОК 1-7  ПК 1.1-1.4, 2.1, 2.3-2.4, 3.1-3.2</t>
  </si>
  <si>
    <t>ОП.02</t>
  </si>
  <si>
    <t>Охрана труда</t>
  </si>
  <si>
    <t>ОК 1-7 ПК 1.1-1.4, 2.1-2.4, 3.1-3.2</t>
  </si>
  <si>
    <t>ОП.03</t>
  </si>
  <si>
    <t>Материаловедение</t>
  </si>
  <si>
    <t>ОП.04</t>
  </si>
  <si>
    <t>Безопасность жизнедеятельности</t>
  </si>
  <si>
    <t>ОК 1-7 ПК 3.1-3.3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</si>
  <si>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</si>
  <si>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</si>
  <si>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</si>
  <si>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</si>
  <si>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</si>
  <si>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Техническое обслуживание и ремонт автотранспорта</t>
  </si>
  <si>
    <t>6**</t>
  </si>
  <si>
    <t>ОК 1-7 ПК 1.1-1.4</t>
  </si>
  <si>
    <t>МДК.01.01</t>
  </si>
  <si>
    <t>Слесарное дело и технические измерения</t>
  </si>
  <si>
    <t>МДК.01.02</t>
  </si>
  <si>
    <t>Устройство, техническое обслуживание и ремонт автомобилей</t>
  </si>
  <si>
    <t>УП.01</t>
  </si>
  <si>
    <t>Учебная практика                                        (производственное обучение)</t>
  </si>
  <si>
    <t>2,3   4,5</t>
  </si>
  <si>
    <t>ПП.01</t>
  </si>
  <si>
    <t>Производственная практика</t>
  </si>
  <si>
    <t>ПМ.02</t>
  </si>
  <si>
    <t>Транспортировка грузов и перевозка пассажиров</t>
  </si>
  <si>
    <t>5**</t>
  </si>
  <si>
    <t>ОК 1-7 ПК 2.1-2.6</t>
  </si>
  <si>
    <t>МДК.02.01</t>
  </si>
  <si>
    <t>Теоретическая подготовка водителей автомобилей категорий «В» и « С»</t>
  </si>
  <si>
    <t>УП.02</t>
  </si>
  <si>
    <t>Учебная практика</t>
  </si>
  <si>
    <t>ПМ.03</t>
  </si>
  <si>
    <t>Заправка транспортных средств горючими и смазочными материалами</t>
  </si>
  <si>
    <t>ОК 1-7 ПК 1.1-1.4, 2.1-2.6, 3.1-3.3</t>
  </si>
  <si>
    <t>МДК.03.01</t>
  </si>
  <si>
    <t>Оборудование и эксплуатация заправочных станций</t>
  </si>
  <si>
    <t>МДК.03.02</t>
  </si>
  <si>
    <t>Организация транспортировки, приема, хранения и отпуска нефтепродуктов</t>
  </si>
  <si>
    <t>УП.03</t>
  </si>
  <si>
    <t>ПП.03</t>
  </si>
  <si>
    <t>ФК.00</t>
  </si>
  <si>
    <t>ОК 2, 3, 6, 7</t>
  </si>
  <si>
    <t>ВСЕГО (без часов на практику)</t>
  </si>
  <si>
    <t>ВСЕГО (без практики и общеобразовательной подготовки)</t>
  </si>
  <si>
    <t xml:space="preserve">Итого по практике,                                                                                      в том числе:                                                                                                                 </t>
  </si>
  <si>
    <t>рассредоточенная практика</t>
  </si>
  <si>
    <t>концентрированная практика</t>
  </si>
  <si>
    <t>ГИА.00</t>
  </si>
  <si>
    <t>Государственная итоговая аттестация</t>
  </si>
  <si>
    <t>2 нед.</t>
  </si>
  <si>
    <t xml:space="preserve">Максимальный объем аудиторной учебной нагрузки </t>
  </si>
  <si>
    <t>обучающегося в неделю</t>
  </si>
  <si>
    <t>Всего в семестре</t>
  </si>
  <si>
    <t xml:space="preserve">  Изучаемых дисциплин и МДК в семестре</t>
  </si>
  <si>
    <t xml:space="preserve">  Учебной практики</t>
  </si>
  <si>
    <t xml:space="preserve">  Производственной практики</t>
  </si>
  <si>
    <t xml:space="preserve">  Экзаменов (без квалификационных)</t>
  </si>
  <si>
    <t xml:space="preserve">  Экзаменов квалификационных</t>
  </si>
  <si>
    <t xml:space="preserve">  Дифференцированных зачетов (без практик)</t>
  </si>
  <si>
    <t xml:space="preserve">                         .</t>
  </si>
  <si>
    <t>4. Практика</t>
  </si>
  <si>
    <t>№ п/п</t>
  </si>
  <si>
    <t>Профессиональный модуль, в рамах которого проводится практика</t>
  </si>
  <si>
    <t>Наименование практики</t>
  </si>
  <si>
    <t>Условия реализации</t>
  </si>
  <si>
    <t>Семестр</t>
  </si>
  <si>
    <t>Длительность в часах или неделях</t>
  </si>
  <si>
    <t>ПМ.01.  Техническое обслуживание и ремонт автотранспорта</t>
  </si>
  <si>
    <t>Учебная практика (производственное обучение)</t>
  </si>
  <si>
    <t>Концентрированно</t>
  </si>
  <si>
    <t>108 часов /3 недели</t>
  </si>
  <si>
    <t>Концентрировано</t>
  </si>
  <si>
    <t>216 часов/6 недель</t>
  </si>
  <si>
    <t>ПМ.02.  Транспортировка грузов и перевозка пассажиров</t>
  </si>
  <si>
    <t>36 часов /1 неделя</t>
  </si>
  <si>
    <t>ПМ.03. Заправка транпортных средств горючими и смазочными материалами</t>
  </si>
  <si>
    <t>72 часа /2 недели</t>
  </si>
  <si>
    <t xml:space="preserve"> Всего:</t>
  </si>
  <si>
    <t xml:space="preserve">1404 часа/39 недель </t>
  </si>
  <si>
    <t>ОУДБ.11</t>
  </si>
  <si>
    <t>20 недель</t>
  </si>
  <si>
    <t xml:space="preserve">Русский язык </t>
  </si>
  <si>
    <t>Литература</t>
  </si>
  <si>
    <t>14 недель</t>
  </si>
  <si>
    <t>ОУДД.02</t>
  </si>
  <si>
    <t>Черчение</t>
  </si>
  <si>
    <t>2,3,4</t>
  </si>
  <si>
    <t>Основы предпринимательства</t>
  </si>
  <si>
    <t>12 недель</t>
  </si>
  <si>
    <t xml:space="preserve">  Дифференцированных зачетов по практике</t>
  </si>
  <si>
    <t>Рассредоточенно</t>
  </si>
  <si>
    <t>ОП.05</t>
  </si>
  <si>
    <t>612 часов/17недель</t>
  </si>
  <si>
    <t>Основы финансовой грамотности</t>
  </si>
  <si>
    <t>ОУДД.03</t>
  </si>
  <si>
    <t>Астрономия</t>
  </si>
  <si>
    <t>Пояснительная записка</t>
  </si>
  <si>
    <r>
      <t xml:space="preserve">1.Настоящий учебный план государственного бюджетного профессионального образовательного учреждения «Кисловодский государственный многопрофильный техникум» разработан на основе Федерального закона Российской Федерации от 29 декабря 2012 г. N 273-ФЗ «Об образовании в Российской Федерации», Федерального государственного образовательного стандарта среднего профессионального образования по профессии 23.01.03 Автомеханик, </t>
    </r>
    <r>
      <rPr>
        <sz val="12"/>
        <rFont val="Times New Roman"/>
        <family val="1"/>
      </rPr>
      <t>утвержденного приказом Министерства образования и науки Российской Федерации от 02.08.2013 г  № 701 , зарегистрированного в Минюсте РФ  20.08.2013 N 29498, с изменениями, внесенными приказом Министерства образования и науки РФ от 09.04. 2015 г № 389); Приказа Минобрнауки России от 14.06.2013N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</t>
    </r>
    <r>
      <rPr>
        <sz val="11"/>
        <rFont val="Times New Roman"/>
        <family val="1"/>
      </rPr>
      <t>; Приказа Минобрнауки России от 14.06.2013N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(зарегистрировано в Минюсте России 30.07.2013 N 29200), приказа Минобрнауки России от 15 декабря 2014 г. N 1580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N 464»; Приказа Минобрнауки России от 29.10.2013 № 1199 «Об утверждении перечня профессий среднего профессионального образования»,  Приказа Минобрнауки России от 16.08. 2013 г. N 968 «Об утверждении порядка проведения государственной итоговой аттестации по образовательным программам среднего профессионального образования», решения коллегии министерства образования и молодежной политики Ставропольского края № 1 от 24.02.2016 г.</t>
    </r>
  </si>
  <si>
    <t>2. Рабочий учебный план вводится с 01.09.2018 г.</t>
  </si>
  <si>
    <t>Обществознание</t>
  </si>
  <si>
    <t>Основы безопасности жизнедеятельности</t>
  </si>
  <si>
    <r>
      <t xml:space="preserve">3. </t>
    </r>
    <r>
      <rPr>
        <sz val="11"/>
        <rFont val="Times New Roman"/>
        <family val="1"/>
      </rPr>
      <t xml:space="preserve">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на основе требований Федерального государственного образовательного стандарта среднего (полного) общего образования, утвержденного приказом Министерства образования и науки РФ от 17.05.2012 г. № 413, приказа Минобрнауки России от 29 декабря 2014 г. N 1645 «О внесении изменений в приказ Министерства образования и науки Российской Федерации от 17 мая 2012 г. N 413 "Об утверждении федерального государственного образовательного стандарта среднего (полного) общего образования», Приказа Минобрнауки России от 31.12.2015 N 1578"О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413"(зарегистрировано в Минюсте России 09.02.2016 N 41020), ПисьмаМинобрнауки России Департамента государственной политики в сфере подготовки рабочих кадров и ДПО от 17.03.2015 N 06-259 «О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образования», письма Минобрнауки России, Федеральной службы по надзору в сфере образования и науки от 17 февраля 2014 г. N 02-68 «О прохождении государственной итоговой аттестации по образовательным программам среднего общего образования обучающимися по образовательным программам среднего профессионального образования»,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приказа Минобрнауки России от 29.06.2017 N 613 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413", письма Минобрнауки России от 20 июня 2017 г. N ТС- 194/08 «Об организации изучения учебного предмета «Астрономия». При реализации программы подготовки квалифицированных рабочих, служащих учитывается получаемая профессия 23.01.03 Автомеханик соответствующего технического профиля профессионального образования.</t>
    </r>
  </si>
  <si>
    <t>4. В течение срока освоения ППКРС по профессии 23.01.03 Автомеханик получение среднего общего образования реализуется на 1-3 курсах, общеобразовательные дисциплины изучаются в 1, 2, 3, 4 и 5 семестрах. По общеобразовательным учебным дисциплинам самостоятельная внеаудиторная работа обучающихся предусматривает выполнение индивидуальных проектов.</t>
  </si>
  <si>
    <t>5. В процессе освоения ППКРС по профессии 23.01.03 Автомеханик обучающимся предоставляются каникулы. Продолжительность каникул составляет не менее десяти недель в учебном году, в том числе не менее двух недель в зимний период.</t>
  </si>
  <si>
    <t>6. Максимальный объем учебной нагрузки обучающегося составляет 54 академических часа в неделю, включая все виды аудиторной и внеаудиторной учебной нагрузки. Объем обязательных аудиторных занятий и практики не превышает 36 академических часов в неделю.</t>
  </si>
  <si>
    <t xml:space="preserve">7. Консультации для обучающихся на базе основного общего образования по очной форме обучения по профессии 23.01.03 Автомеханик предусматриваются из расчета 4 часа на одного обучающегося на каждый учебный год, в том числе в период реализации образовательной программы среднего общего образования. </t>
  </si>
  <si>
    <t>8. По дисциплине ФК.00 Физическая культура предусмотрены еженедельно 2 часа самостоятельной учебной нагрузки, включая игровые виды подготовки (за счет различных форм внеаудиторных занятий в спортивных клубах, секциях).</t>
  </si>
  <si>
    <t>9. Обязательная часть профессионального учебного цикла ППКРС предусматривает изучение дисциплины ОП.04 Безопасность жизнедеятельности. Объем часов на дисциплину ОП.04 Безопасность жизнедеятельности составляет 2 часа в неделю в период теоретического обучения, 36 час (не более 68 часов), из них на освоение основ военной службы – 26 часов (72 процента от общего объема времени, отведенного на указанную дисциплину).</t>
  </si>
  <si>
    <t xml:space="preserve">10. Формами промежуточной аттестации являются экзамен, квалификационный экзамен, дифференцированный зачет. Промежуточная аттестация в форме дифференцированного зачета   проводится за счет часов, отведенных на освоение соответствующего модуля или дисциплины. Количество экзаменов в процессе промежуточной аттестации обучающихся не превышает 8 экзаменов в учебном году, а количество зачетов - 10. В указанное количество не входят экзамены и зачеты по физической культуре. </t>
  </si>
  <si>
    <t>11. После освоения каждого профессионального модуля (включающего в себя теоретическую часть по МДК, учебную и производственную практики) проводятся квалификационные экзамены, целью которых является проверка готовности обучающегося к выполнению указанного вида профессиональной деятельности и сформированность у него компетенций, определенных ФГОС СПО. По итогам квалификационного экзамена выставляется оценка (отлично, хорошо, удовлетворительно). Квалификационные экзамены проводятся во 2,3,4 и 6 семестрах.</t>
  </si>
  <si>
    <t>12. Освоение ППКРС по профессии 23.01.03 Автомеханик завершается итоговой аттестацией. Государственная итоговая аттестация включает защиту выпускной квалификационной работы (выпускная практическая квалификационная работа и письменная экзаменационная работа).</t>
  </si>
  <si>
    <t>13. Объем времени, отведенный на вариативную часть циклов ППКРС (144 часа), использован на введение дисциплины общепрофессионального цикла ОП.06Основы предпринимательства (36 часов) и на увеличение объема времени профессиональных модулей обязательной части цикла (108 часов).</t>
  </si>
  <si>
    <t>14. Учебная практика (20 недель) проводится во 2 семестре рассредоточено, в 3 - 5 семестрах - концентрированно. Производственная практика проводится в 3 - 6 семестрах - концентрированно.</t>
  </si>
  <si>
    <t>15. Реализация ППКРС по профессии 23.01.03 Автомеханик обеспечена кабинетами, лабораториями и другими помещениями.</t>
  </si>
  <si>
    <t>Кабинеты:</t>
  </si>
  <si>
    <t>электротехники</t>
  </si>
  <si>
    <t>охраны труда;</t>
  </si>
  <si>
    <t>безопасности жизнедеятельности;</t>
  </si>
  <si>
    <t>устройства автомобилей.</t>
  </si>
  <si>
    <t>Лаборатории:</t>
  </si>
  <si>
    <t>материаловедения;</t>
  </si>
  <si>
    <t>технических измерений;</t>
  </si>
  <si>
    <t>электрооборудования автомобилей;</t>
  </si>
  <si>
    <t>технического обслуживания и ремонта автомобилей;</t>
  </si>
  <si>
    <t>технического оборудования заправочных станций и технологии отпуска горюче-смазочных материалов.</t>
  </si>
  <si>
    <t>Мастерские:</t>
  </si>
  <si>
    <t>слесарные;</t>
  </si>
  <si>
    <t>электромонтажные.</t>
  </si>
  <si>
    <t>спортивный зал;</t>
  </si>
  <si>
    <t>открытый стадион широкого профиля с элементами полосы препятствий;</t>
  </si>
  <si>
    <t>место для стрельбы.</t>
  </si>
  <si>
    <t>Залы:</t>
  </si>
  <si>
    <t>библиотека, читальный зал с выходом в сеть Интернет;</t>
  </si>
  <si>
    <t>актовый зал.</t>
  </si>
  <si>
    <t xml:space="preserve">Математика </t>
  </si>
  <si>
    <t>Консультации предусматриваются из расчета 4 часа на одного обучающегося на каждый учебный год. Количество консультаций на каждую учебную дисциплину, междисциплинарный курс утверждается в начале каждого учебного года при распределении учебной нагрузки</t>
  </si>
  <si>
    <t xml:space="preserve"> 2 нед. с  17 по 30 июня</t>
  </si>
  <si>
    <t xml:space="preserve"> выпускная квалификационная работа</t>
  </si>
  <si>
    <t>(выпускная практическая квалификационная работа</t>
  </si>
  <si>
    <t xml:space="preserve"> и письменная экзаменационная работа)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</si>
</sst>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Arial Cyr"/>
      <family val="2"/>
    </font>
    <font>
      <b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Arial Cyr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1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>
        <color indexed="8"/>
      </bottom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6" fillId="3" borderId="0" applyNumberFormat="0" applyBorder="0" applyAlignment="0" applyProtection="0"/>
    <xf numFmtId="0" fontId="2" fillId="4" borderId="0" applyNumberFormat="0" applyBorder="0" applyAlignment="0" applyProtection="0"/>
    <xf numFmtId="0" fontId="56" fillId="5" borderId="0" applyNumberFormat="0" applyBorder="0" applyAlignment="0" applyProtection="0"/>
    <xf numFmtId="0" fontId="2" fillId="6" borderId="0" applyNumberFormat="0" applyBorder="0" applyAlignment="0" applyProtection="0"/>
    <xf numFmtId="0" fontId="56" fillId="7" borderId="0" applyNumberFormat="0" applyBorder="0" applyAlignment="0" applyProtection="0"/>
    <xf numFmtId="0" fontId="2" fillId="8" borderId="0" applyNumberFormat="0" applyBorder="0" applyAlignment="0" applyProtection="0"/>
    <xf numFmtId="0" fontId="56" fillId="9" borderId="0" applyNumberFormat="0" applyBorder="0" applyAlignment="0" applyProtection="0"/>
    <xf numFmtId="0" fontId="2" fillId="10" borderId="0" applyNumberFormat="0" applyBorder="0" applyAlignment="0" applyProtection="0"/>
    <xf numFmtId="0" fontId="56" fillId="11" borderId="0" applyNumberFormat="0" applyBorder="0" applyAlignment="0" applyProtection="0"/>
    <xf numFmtId="0" fontId="2" fillId="12" borderId="0" applyNumberFormat="0" applyBorder="0" applyAlignment="0" applyProtection="0"/>
    <xf numFmtId="0" fontId="56" fillId="13" borderId="0" applyNumberFormat="0" applyBorder="0" applyAlignment="0" applyProtection="0"/>
    <xf numFmtId="0" fontId="2" fillId="14" borderId="0" applyNumberFormat="0" applyBorder="0" applyAlignment="0" applyProtection="0"/>
    <xf numFmtId="0" fontId="56" fillId="15" borderId="0" applyNumberFormat="0" applyBorder="0" applyAlignment="0" applyProtection="0"/>
    <xf numFmtId="0" fontId="2" fillId="16" borderId="0" applyNumberFormat="0" applyBorder="0" applyAlignment="0" applyProtection="0"/>
    <xf numFmtId="0" fontId="56" fillId="17" borderId="0" applyNumberFormat="0" applyBorder="0" applyAlignment="0" applyProtection="0"/>
    <xf numFmtId="0" fontId="2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8" borderId="0" applyNumberFormat="0" applyBorder="0" applyAlignment="0" applyProtection="0"/>
    <xf numFmtId="0" fontId="56" fillId="20" borderId="0" applyNumberFormat="0" applyBorder="0" applyAlignment="0" applyProtection="0"/>
    <xf numFmtId="0" fontId="2" fillId="14" borderId="0" applyNumberFormat="0" applyBorder="0" applyAlignment="0" applyProtection="0"/>
    <xf numFmtId="0" fontId="56" fillId="21" borderId="0" applyNumberFormat="0" applyBorder="0" applyAlignment="0" applyProtection="0"/>
    <xf numFmtId="0" fontId="2" fillId="22" borderId="0" applyNumberFormat="0" applyBorder="0" applyAlignment="0" applyProtection="0"/>
    <xf numFmtId="0" fontId="56" fillId="23" borderId="0" applyNumberFormat="0" applyBorder="0" applyAlignment="0" applyProtection="0"/>
    <xf numFmtId="0" fontId="3" fillId="24" borderId="0" applyNumberFormat="0" applyBorder="0" applyAlignment="0" applyProtection="0"/>
    <xf numFmtId="0" fontId="57" fillId="25" borderId="0" applyNumberFormat="0" applyBorder="0" applyAlignment="0" applyProtection="0"/>
    <xf numFmtId="0" fontId="3" fillId="16" borderId="0" applyNumberFormat="0" applyBorder="0" applyAlignment="0" applyProtection="0"/>
    <xf numFmtId="0" fontId="57" fillId="26" borderId="0" applyNumberFormat="0" applyBorder="0" applyAlignment="0" applyProtection="0"/>
    <xf numFmtId="0" fontId="3" fillId="18" borderId="0" applyNumberFormat="0" applyBorder="0" applyAlignment="0" applyProtection="0"/>
    <xf numFmtId="0" fontId="57" fillId="27" borderId="0" applyNumberFormat="0" applyBorder="0" applyAlignment="0" applyProtection="0"/>
    <xf numFmtId="0" fontId="3" fillId="28" borderId="0" applyNumberFormat="0" applyBorder="0" applyAlignment="0" applyProtection="0"/>
    <xf numFmtId="0" fontId="57" fillId="29" borderId="0" applyNumberFormat="0" applyBorder="0" applyAlignment="0" applyProtection="0"/>
    <xf numFmtId="0" fontId="3" fillId="30" borderId="0" applyNumberFormat="0" applyBorder="0" applyAlignment="0" applyProtection="0"/>
    <xf numFmtId="0" fontId="57" fillId="31" borderId="0" applyNumberFormat="0" applyBorder="0" applyAlignment="0" applyProtection="0"/>
    <xf numFmtId="0" fontId="3" fillId="32" borderId="0" applyNumberFormat="0" applyBorder="0" applyAlignment="0" applyProtection="0"/>
    <xf numFmtId="0" fontId="5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71">
      <alignment/>
      <protection/>
    </xf>
    <xf numFmtId="0" fontId="19" fillId="0" borderId="0" xfId="71" applyFont="1">
      <alignment/>
      <protection/>
    </xf>
    <xf numFmtId="0" fontId="20" fillId="0" borderId="0" xfId="71" applyFont="1">
      <alignment/>
      <protection/>
    </xf>
    <xf numFmtId="0" fontId="21" fillId="0" borderId="0" xfId="71" applyFont="1" applyAlignment="1">
      <alignment/>
      <protection/>
    </xf>
    <xf numFmtId="0" fontId="0" fillId="0" borderId="0" xfId="71" applyAlignment="1">
      <alignment/>
      <protection/>
    </xf>
    <xf numFmtId="0" fontId="20" fillId="0" borderId="0" xfId="71" applyFont="1" applyAlignment="1">
      <alignment/>
      <protection/>
    </xf>
    <xf numFmtId="0" fontId="21" fillId="0" borderId="0" xfId="71" applyFont="1" applyAlignment="1">
      <alignment horizontal="right"/>
      <protection/>
    </xf>
    <xf numFmtId="0" fontId="20" fillId="0" borderId="0" xfId="71" applyFont="1" applyAlignment="1">
      <alignment horizontal="right"/>
      <protection/>
    </xf>
    <xf numFmtId="0" fontId="21" fillId="0" borderId="0" xfId="71" applyFont="1" applyAlignment="1">
      <alignment horizontal="left"/>
      <protection/>
    </xf>
    <xf numFmtId="0" fontId="22" fillId="0" borderId="0" xfId="71" applyFont="1" applyAlignment="1">
      <alignment horizontal="right"/>
      <protection/>
    </xf>
    <xf numFmtId="0" fontId="19" fillId="0" borderId="0" xfId="71" applyFont="1" applyAlignment="1">
      <alignment/>
      <protection/>
    </xf>
    <xf numFmtId="0" fontId="23" fillId="0" borderId="0" xfId="71" applyFont="1">
      <alignment/>
      <protection/>
    </xf>
    <xf numFmtId="0" fontId="24" fillId="0" borderId="0" xfId="71" applyFont="1" applyAlignment="1">
      <alignment horizontal="center"/>
      <protection/>
    </xf>
    <xf numFmtId="0" fontId="0" fillId="0" borderId="0" xfId="71" applyAlignment="1">
      <alignment horizontal="center"/>
      <protection/>
    </xf>
    <xf numFmtId="0" fontId="25" fillId="0" borderId="0" xfId="71" applyFont="1" applyAlignment="1">
      <alignment/>
      <protection/>
    </xf>
    <xf numFmtId="0" fontId="26" fillId="0" borderId="0" xfId="71" applyFont="1">
      <alignment/>
      <protection/>
    </xf>
    <xf numFmtId="0" fontId="26" fillId="0" borderId="0" xfId="71" applyFont="1" applyAlignment="1">
      <alignment horizontal="center"/>
      <protection/>
    </xf>
    <xf numFmtId="0" fontId="26" fillId="0" borderId="0" xfId="71" applyFont="1" applyAlignment="1">
      <alignment/>
      <protection/>
    </xf>
    <xf numFmtId="0" fontId="27" fillId="0" borderId="0" xfId="71" applyFont="1">
      <alignment/>
      <protection/>
    </xf>
    <xf numFmtId="0" fontId="26" fillId="0" borderId="0" xfId="71" applyFont="1" applyAlignment="1">
      <alignment horizontal="left" wrapText="1"/>
      <protection/>
    </xf>
    <xf numFmtId="0" fontId="28" fillId="0" borderId="0" xfId="71" applyFont="1" applyAlignment="1">
      <alignment horizontal="center" wrapText="1"/>
      <protection/>
    </xf>
    <xf numFmtId="0" fontId="29" fillId="0" borderId="0" xfId="71" applyFont="1" applyAlignment="1">
      <alignment horizontal="center" wrapText="1"/>
      <protection/>
    </xf>
    <xf numFmtId="0" fontId="0" fillId="0" borderId="0" xfId="71" applyAlignment="1">
      <alignment horizontal="center" wrapText="1"/>
      <protection/>
    </xf>
    <xf numFmtId="0" fontId="28" fillId="0" borderId="0" xfId="71" applyFont="1" applyAlignment="1">
      <alignment horizontal="left" wrapText="1"/>
      <protection/>
    </xf>
    <xf numFmtId="0" fontId="29" fillId="0" borderId="0" xfId="71" applyFont="1" applyAlignment="1">
      <alignment horizontal="left" wrapText="1"/>
      <protection/>
    </xf>
    <xf numFmtId="0" fontId="26" fillId="0" borderId="0" xfId="71" applyNumberFormat="1" applyFont="1" applyAlignment="1">
      <alignment horizontal="left"/>
      <protection/>
    </xf>
    <xf numFmtId="0" fontId="30" fillId="0" borderId="0" xfId="71" applyFont="1" applyAlignment="1">
      <alignment horizontal="left" wrapText="1"/>
      <protection/>
    </xf>
    <xf numFmtId="0" fontId="0" fillId="0" borderId="0" xfId="71" applyAlignment="1">
      <alignment horizontal="left" wrapText="1"/>
      <protection/>
    </xf>
    <xf numFmtId="0" fontId="28" fillId="0" borderId="0" xfId="71" applyNumberFormat="1" applyFont="1" applyAlignment="1">
      <alignment horizontal="left" wrapText="1"/>
      <protection/>
    </xf>
    <xf numFmtId="0" fontId="26" fillId="0" borderId="0" xfId="71" applyFont="1" applyAlignment="1">
      <alignment wrapText="1"/>
      <protection/>
    </xf>
    <xf numFmtId="0" fontId="31" fillId="0" borderId="0" xfId="71" applyFont="1" applyAlignment="1">
      <alignment horizontal="center" vertical="center"/>
      <protection/>
    </xf>
    <xf numFmtId="0" fontId="31" fillId="0" borderId="0" xfId="71" applyFont="1" applyAlignment="1">
      <alignment wrapText="1"/>
      <protection/>
    </xf>
    <xf numFmtId="0" fontId="26" fillId="0" borderId="0" xfId="71" applyFont="1" applyAlignment="1">
      <alignment horizontal="center" vertical="center"/>
      <protection/>
    </xf>
    <xf numFmtId="0" fontId="28" fillId="0" borderId="0" xfId="71" applyFont="1" applyAlignment="1">
      <alignment/>
      <protection/>
    </xf>
    <xf numFmtId="0" fontId="31" fillId="0" borderId="0" xfId="71" applyFont="1">
      <alignment/>
      <protection/>
    </xf>
    <xf numFmtId="0" fontId="0" fillId="0" borderId="0" xfId="71" applyAlignment="1">
      <alignment wrapText="1"/>
      <protection/>
    </xf>
    <xf numFmtId="0" fontId="32" fillId="0" borderId="0" xfId="71" applyFont="1" applyAlignment="1">
      <alignment horizontal="center" vertical="center" wrapText="1"/>
      <protection/>
    </xf>
    <xf numFmtId="0" fontId="33" fillId="0" borderId="0" xfId="71" applyFont="1" applyBorder="1" applyAlignment="1">
      <alignment vertical="center" wrapText="1"/>
      <protection/>
    </xf>
    <xf numFmtId="0" fontId="23" fillId="0" borderId="0" xfId="71" applyFont="1" applyAlignment="1">
      <alignment/>
      <protection/>
    </xf>
    <xf numFmtId="0" fontId="0" fillId="0" borderId="0" xfId="71" applyBorder="1">
      <alignment/>
      <protection/>
    </xf>
    <xf numFmtId="0" fontId="24" fillId="0" borderId="0" xfId="71" applyFont="1">
      <alignment/>
      <protection/>
    </xf>
    <xf numFmtId="0" fontId="0" fillId="0" borderId="0" xfId="71" applyFont="1">
      <alignment/>
      <protection/>
    </xf>
    <xf numFmtId="0" fontId="28" fillId="0" borderId="0" xfId="71" applyFont="1">
      <alignment/>
      <protection/>
    </xf>
    <xf numFmtId="0" fontId="34" fillId="0" borderId="0" xfId="71" applyFont="1">
      <alignment/>
      <protection/>
    </xf>
    <xf numFmtId="0" fontId="33" fillId="0" borderId="0" xfId="71" applyFont="1" applyAlignment="1">
      <alignment horizontal="center" vertical="center" wrapText="1"/>
      <protection/>
    </xf>
    <xf numFmtId="0" fontId="32" fillId="0" borderId="10" xfId="71" applyFont="1" applyBorder="1" applyAlignment="1">
      <alignment horizontal="center" vertical="center" wrapText="1"/>
      <protection/>
    </xf>
    <xf numFmtId="0" fontId="32" fillId="0" borderId="11" xfId="71" applyFont="1" applyBorder="1" applyAlignment="1">
      <alignment horizontal="center" vertical="center" wrapText="1"/>
      <protection/>
    </xf>
    <xf numFmtId="0" fontId="32" fillId="0" borderId="12" xfId="71" applyFont="1" applyBorder="1" applyAlignment="1">
      <alignment horizontal="center" vertical="center" wrapText="1"/>
      <protection/>
    </xf>
    <xf numFmtId="0" fontId="32" fillId="0" borderId="13" xfId="71" applyFont="1" applyBorder="1" applyAlignment="1">
      <alignment horizontal="center" vertical="center" wrapText="1"/>
      <protection/>
    </xf>
    <xf numFmtId="0" fontId="32" fillId="0" borderId="14" xfId="71" applyFont="1" applyBorder="1" applyAlignment="1">
      <alignment horizontal="center" vertical="center" wrapText="1"/>
      <protection/>
    </xf>
    <xf numFmtId="0" fontId="32" fillId="0" borderId="15" xfId="71" applyFont="1" applyBorder="1" applyAlignment="1">
      <alignment horizontal="center" vertical="center" wrapText="1"/>
      <protection/>
    </xf>
    <xf numFmtId="0" fontId="32" fillId="0" borderId="16" xfId="71" applyFont="1" applyFill="1" applyBorder="1" applyAlignment="1">
      <alignment horizontal="center" vertical="center" wrapText="1"/>
      <protection/>
    </xf>
    <xf numFmtId="0" fontId="32" fillId="0" borderId="17" xfId="71" applyFont="1" applyBorder="1" applyAlignment="1">
      <alignment horizontal="center" vertical="center" textRotation="90" wrapText="1"/>
      <protection/>
    </xf>
    <xf numFmtId="0" fontId="32" fillId="0" borderId="17" xfId="71" applyFont="1" applyBorder="1" applyAlignment="1">
      <alignment horizontal="center" vertical="center" wrapText="1"/>
      <protection/>
    </xf>
    <xf numFmtId="0" fontId="36" fillId="0" borderId="11" xfId="71" applyFont="1" applyBorder="1" applyAlignment="1">
      <alignment horizontal="center" vertical="center" wrapText="1"/>
      <protection/>
    </xf>
    <xf numFmtId="0" fontId="36" fillId="0" borderId="12" xfId="71" applyFont="1" applyBorder="1" applyAlignment="1">
      <alignment horizontal="center" vertical="center" wrapText="1"/>
      <protection/>
    </xf>
    <xf numFmtId="0" fontId="36" fillId="0" borderId="13" xfId="71" applyFont="1" applyBorder="1" applyAlignment="1">
      <alignment horizontal="center" vertical="center" wrapText="1"/>
      <protection/>
    </xf>
    <xf numFmtId="0" fontId="36" fillId="0" borderId="18" xfId="71" applyFont="1" applyBorder="1" applyAlignment="1">
      <alignment horizontal="center" vertical="center" wrapText="1"/>
      <protection/>
    </xf>
    <xf numFmtId="0" fontId="36" fillId="0" borderId="13" xfId="71" applyFont="1" applyFill="1" applyBorder="1" applyAlignment="1">
      <alignment horizontal="center" vertical="center" wrapText="1"/>
      <protection/>
    </xf>
    <xf numFmtId="0" fontId="36" fillId="0" borderId="14" xfId="71" applyFont="1" applyBorder="1" applyAlignment="1">
      <alignment horizontal="center" vertical="center" wrapText="1"/>
      <protection/>
    </xf>
    <xf numFmtId="0" fontId="36" fillId="0" borderId="15" xfId="71" applyFont="1" applyBorder="1" applyAlignment="1">
      <alignment horizontal="center" vertical="center" wrapText="1"/>
      <protection/>
    </xf>
    <xf numFmtId="0" fontId="36" fillId="0" borderId="11" xfId="71" applyFont="1" applyFill="1" applyBorder="1" applyAlignment="1">
      <alignment horizontal="center" vertical="center" wrapText="1"/>
      <protection/>
    </xf>
    <xf numFmtId="0" fontId="36" fillId="0" borderId="19" xfId="71" applyFont="1" applyBorder="1" applyAlignment="1">
      <alignment horizontal="center" vertical="center" wrapText="1"/>
      <protection/>
    </xf>
    <xf numFmtId="0" fontId="36" fillId="0" borderId="17" xfId="71" applyFont="1" applyBorder="1" applyAlignment="1">
      <alignment horizontal="center" vertical="center" wrapText="1"/>
      <protection/>
    </xf>
    <xf numFmtId="0" fontId="32" fillId="0" borderId="18" xfId="71" applyFont="1" applyBorder="1" applyAlignment="1">
      <alignment horizontal="center" vertical="center" wrapText="1"/>
      <protection/>
    </xf>
    <xf numFmtId="0" fontId="32" fillId="0" borderId="18" xfId="71" applyNumberFormat="1" applyFont="1" applyBorder="1" applyAlignment="1">
      <alignment horizontal="center" vertical="center" wrapText="1"/>
      <protection/>
    </xf>
    <xf numFmtId="0" fontId="32" fillId="0" borderId="14" xfId="71" applyNumberFormat="1" applyFont="1" applyBorder="1" applyAlignment="1">
      <alignment horizontal="center" vertical="center" wrapText="1"/>
      <protection/>
    </xf>
    <xf numFmtId="0" fontId="32" fillId="0" borderId="19" xfId="71" applyFont="1" applyBorder="1" applyAlignment="1">
      <alignment horizontal="center" vertical="center" wrapText="1"/>
      <protection/>
    </xf>
    <xf numFmtId="0" fontId="32" fillId="0" borderId="20" xfId="71" applyFont="1" applyBorder="1" applyAlignment="1">
      <alignment horizontal="center" vertical="center" wrapText="1"/>
      <protection/>
    </xf>
    <xf numFmtId="0" fontId="32" fillId="0" borderId="18" xfId="71" applyFont="1" applyFill="1" applyBorder="1" applyAlignment="1">
      <alignment horizontal="center" vertical="center" wrapText="1"/>
      <protection/>
    </xf>
    <xf numFmtId="0" fontId="32" fillId="0" borderId="11" xfId="71" applyFont="1" applyFill="1" applyBorder="1" applyAlignment="1">
      <alignment horizontal="center" vertical="center" wrapText="1"/>
      <protection/>
    </xf>
    <xf numFmtId="0" fontId="32" fillId="0" borderId="12" xfId="71" applyFont="1" applyFill="1" applyBorder="1" applyAlignment="1">
      <alignment horizontal="center" vertical="center" wrapText="1"/>
      <protection/>
    </xf>
    <xf numFmtId="0" fontId="32" fillId="0" borderId="13" xfId="71" applyFont="1" applyFill="1" applyBorder="1" applyAlignment="1">
      <alignment horizontal="center" vertical="center" wrapText="1"/>
      <protection/>
    </xf>
    <xf numFmtId="0" fontId="32" fillId="0" borderId="21" xfId="71" applyFont="1" applyFill="1" applyBorder="1" applyAlignment="1">
      <alignment horizontal="center" vertical="center" wrapText="1"/>
      <protection/>
    </xf>
    <xf numFmtId="0" fontId="32" fillId="0" borderId="14" xfId="71" applyNumberFormat="1" applyFont="1" applyFill="1" applyBorder="1" applyAlignment="1">
      <alignment horizontal="center" vertical="center" wrapText="1"/>
      <protection/>
    </xf>
    <xf numFmtId="0" fontId="32" fillId="0" borderId="15" xfId="71" applyFont="1" applyFill="1" applyBorder="1" applyAlignment="1">
      <alignment horizontal="center" vertical="center" wrapText="1"/>
      <protection/>
    </xf>
    <xf numFmtId="0" fontId="32" fillId="0" borderId="19" xfId="71" applyFont="1" applyFill="1" applyBorder="1" applyAlignment="1">
      <alignment horizontal="center" vertical="center" wrapText="1"/>
      <protection/>
    </xf>
    <xf numFmtId="0" fontId="32" fillId="0" borderId="20" xfId="71" applyFont="1" applyFill="1" applyBorder="1" applyAlignment="1">
      <alignment horizontal="center" vertical="center" wrapText="1"/>
      <protection/>
    </xf>
    <xf numFmtId="0" fontId="32" fillId="0" borderId="22" xfId="71" applyFont="1" applyBorder="1" applyAlignment="1">
      <alignment horizontal="center" vertical="center" wrapText="1"/>
      <protection/>
    </xf>
    <xf numFmtId="0" fontId="32" fillId="0" borderId="23" xfId="71" applyFont="1" applyBorder="1" applyAlignment="1">
      <alignment horizontal="center" vertical="center" wrapText="1"/>
      <protection/>
    </xf>
    <xf numFmtId="0" fontId="32" fillId="0" borderId="24" xfId="71" applyFont="1" applyBorder="1" applyAlignment="1">
      <alignment horizontal="center" vertical="center" wrapText="1"/>
      <protection/>
    </xf>
    <xf numFmtId="0" fontId="32" fillId="0" borderId="25" xfId="71" applyFont="1" applyBorder="1" applyAlignment="1">
      <alignment horizontal="center" vertical="center" wrapText="1"/>
      <protection/>
    </xf>
    <xf numFmtId="0" fontId="32" fillId="0" borderId="26" xfId="71" applyFont="1" applyBorder="1" applyAlignment="1">
      <alignment horizontal="center" vertical="center" wrapText="1"/>
      <protection/>
    </xf>
    <xf numFmtId="0" fontId="32" fillId="0" borderId="27" xfId="71" applyFont="1" applyBorder="1" applyAlignment="1">
      <alignment horizontal="center" vertical="center" wrapText="1"/>
      <protection/>
    </xf>
    <xf numFmtId="0" fontId="32" fillId="0" borderId="28" xfId="71" applyFont="1" applyBorder="1" applyAlignment="1">
      <alignment horizontal="center" vertical="center" wrapText="1"/>
      <protection/>
    </xf>
    <xf numFmtId="0" fontId="32" fillId="0" borderId="29" xfId="71" applyFont="1" applyBorder="1" applyAlignment="1">
      <alignment horizontal="center" vertical="center" wrapText="1"/>
      <protection/>
    </xf>
    <xf numFmtId="0" fontId="32" fillId="0" borderId="0" xfId="71" applyFont="1" applyBorder="1" applyAlignment="1">
      <alignment horizontal="center" vertical="center" wrapText="1"/>
      <protection/>
    </xf>
    <xf numFmtId="0" fontId="33" fillId="0" borderId="0" xfId="71" applyFont="1" applyBorder="1" applyAlignment="1">
      <alignment horizontal="center" vertical="center" wrapText="1"/>
      <protection/>
    </xf>
    <xf numFmtId="0" fontId="39" fillId="0" borderId="0" xfId="71" applyFont="1" applyBorder="1" applyAlignment="1">
      <alignment horizontal="center" vertical="center" wrapText="1"/>
      <protection/>
    </xf>
    <xf numFmtId="0" fontId="24" fillId="0" borderId="18" xfId="71" applyFont="1" applyBorder="1" applyAlignment="1">
      <alignment horizontal="center" vertical="center"/>
      <protection/>
    </xf>
    <xf numFmtId="0" fontId="24" fillId="0" borderId="22" xfId="71" applyFont="1" applyBorder="1" applyAlignment="1">
      <alignment horizontal="center" vertical="center"/>
      <protection/>
    </xf>
    <xf numFmtId="0" fontId="19" fillId="0" borderId="0" xfId="0" applyFont="1" applyFill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 vertical="top" wrapText="1"/>
    </xf>
    <xf numFmtId="0" fontId="41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wrapText="1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left" vertical="center" wrapText="1"/>
    </xf>
    <xf numFmtId="0" fontId="38" fillId="0" borderId="45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wrapText="1"/>
    </xf>
    <xf numFmtId="0" fontId="38" fillId="0" borderId="0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/>
    </xf>
    <xf numFmtId="0" fontId="19" fillId="0" borderId="43" xfId="0" applyFont="1" applyFill="1" applyBorder="1" applyAlignment="1">
      <alignment/>
    </xf>
    <xf numFmtId="0" fontId="41" fillId="0" borderId="1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vertical="center" wrapText="1"/>
    </xf>
    <xf numFmtId="0" fontId="38" fillId="0" borderId="30" xfId="0" applyFont="1" applyFill="1" applyBorder="1" applyAlignment="1">
      <alignment horizontal="center" vertical="center"/>
    </xf>
    <xf numFmtId="0" fontId="41" fillId="0" borderId="30" xfId="0" applyNumberFormat="1" applyFont="1" applyFill="1" applyBorder="1" applyAlignment="1">
      <alignment horizontal="center" vertical="center"/>
    </xf>
    <xf numFmtId="0" fontId="41" fillId="0" borderId="31" xfId="0" applyNumberFormat="1" applyFont="1" applyFill="1" applyBorder="1" applyAlignment="1">
      <alignment horizontal="center" vertical="center"/>
    </xf>
    <xf numFmtId="0" fontId="41" fillId="0" borderId="39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/>
    </xf>
    <xf numFmtId="0" fontId="19" fillId="0" borderId="19" xfId="0" applyFont="1" applyFill="1" applyBorder="1" applyAlignment="1">
      <alignment vertical="center" wrapText="1"/>
    </xf>
    <xf numFmtId="0" fontId="41" fillId="0" borderId="43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41" fillId="0" borderId="48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1" fontId="41" fillId="0" borderId="48" xfId="0" applyNumberFormat="1" applyFont="1" applyFill="1" applyBorder="1" applyAlignment="1">
      <alignment horizontal="center" vertical="center"/>
    </xf>
    <xf numFmtId="1" fontId="41" fillId="0" borderId="49" xfId="0" applyNumberFormat="1" applyFont="1" applyFill="1" applyBorder="1" applyAlignment="1">
      <alignment horizontal="center" vertical="center"/>
    </xf>
    <xf numFmtId="1" fontId="41" fillId="0" borderId="50" xfId="0" applyNumberFormat="1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41" fillId="0" borderId="18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1" fontId="41" fillId="0" borderId="22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44" xfId="0" applyFont="1" applyFill="1" applyBorder="1" applyAlignment="1">
      <alignment/>
    </xf>
    <xf numFmtId="0" fontId="24" fillId="0" borderId="44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20" fillId="0" borderId="53" xfId="0" applyFont="1" applyFill="1" applyBorder="1" applyAlignment="1">
      <alignment/>
    </xf>
    <xf numFmtId="0" fontId="3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51" xfId="71" applyFont="1" applyBorder="1" applyAlignment="1">
      <alignment horizontal="center" vertical="center" wrapText="1"/>
      <protection/>
    </xf>
    <xf numFmtId="0" fontId="32" fillId="0" borderId="54" xfId="71" applyFont="1" applyFill="1" applyBorder="1" applyAlignment="1">
      <alignment horizontal="center" vertical="center" wrapText="1"/>
      <protection/>
    </xf>
    <xf numFmtId="0" fontId="32" fillId="0" borderId="55" xfId="71" applyFont="1" applyFill="1" applyBorder="1" applyAlignment="1">
      <alignment horizontal="center" vertical="center" wrapText="1"/>
      <protection/>
    </xf>
    <xf numFmtId="0" fontId="32" fillId="0" borderId="45" xfId="71" applyNumberFormat="1" applyFont="1" applyFill="1" applyBorder="1" applyAlignment="1">
      <alignment horizontal="center" vertical="center" wrapText="1"/>
      <protection/>
    </xf>
    <xf numFmtId="0" fontId="32" fillId="0" borderId="56" xfId="71" applyFont="1" applyBorder="1" applyAlignment="1">
      <alignment horizontal="center" vertical="center" wrapText="1"/>
      <protection/>
    </xf>
    <xf numFmtId="0" fontId="23" fillId="0" borderId="56" xfId="71" applyFont="1" applyBorder="1">
      <alignment/>
      <protection/>
    </xf>
    <xf numFmtId="0" fontId="38" fillId="0" borderId="57" xfId="0" applyFont="1" applyFill="1" applyBorder="1" applyAlignment="1">
      <alignment horizontal="left" vertical="center" wrapText="1"/>
    </xf>
    <xf numFmtId="0" fontId="38" fillId="0" borderId="58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/>
    </xf>
    <xf numFmtId="0" fontId="19" fillId="0" borderId="60" xfId="0" applyFont="1" applyFill="1" applyBorder="1" applyAlignment="1">
      <alignment/>
    </xf>
    <xf numFmtId="0" fontId="19" fillId="0" borderId="68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0" fillId="0" borderId="0" xfId="71" applyFont="1">
      <alignment/>
      <protection/>
    </xf>
    <xf numFmtId="0" fontId="32" fillId="0" borderId="14" xfId="71" applyFont="1" applyFill="1" applyBorder="1" applyAlignment="1">
      <alignment horizontal="center" vertical="center" wrapText="1"/>
      <protection/>
    </xf>
    <xf numFmtId="0" fontId="0" fillId="0" borderId="0" xfId="71" applyFont="1" applyAlignment="1">
      <alignment horizontal="center"/>
      <protection/>
    </xf>
    <xf numFmtId="0" fontId="0" fillId="0" borderId="56" xfId="71" applyFont="1" applyBorder="1">
      <alignment/>
      <protection/>
    </xf>
    <xf numFmtId="0" fontId="0" fillId="0" borderId="0" xfId="71" applyFont="1" applyBorder="1">
      <alignment/>
      <protection/>
    </xf>
    <xf numFmtId="0" fontId="38" fillId="0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38" fillId="0" borderId="1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wrapText="1"/>
    </xf>
    <xf numFmtId="0" fontId="19" fillId="0" borderId="53" xfId="0" applyFont="1" applyFill="1" applyBorder="1" applyAlignment="1">
      <alignment wrapText="1"/>
    </xf>
    <xf numFmtId="0" fontId="19" fillId="0" borderId="72" xfId="0" applyFont="1" applyFill="1" applyBorder="1" applyAlignment="1">
      <alignment wrapText="1"/>
    </xf>
    <xf numFmtId="0" fontId="38" fillId="0" borderId="73" xfId="0" applyFont="1" applyFill="1" applyBorder="1" applyAlignment="1">
      <alignment horizontal="left" vertical="center" wrapText="1"/>
    </xf>
    <xf numFmtId="0" fontId="38" fillId="0" borderId="74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21" fillId="0" borderId="0" xfId="71" applyFont="1" applyBorder="1" applyAlignment="1">
      <alignment/>
      <protection/>
    </xf>
    <xf numFmtId="0" fontId="19" fillId="0" borderId="32" xfId="0" applyFont="1" applyFill="1" applyBorder="1" applyAlignment="1">
      <alignment/>
    </xf>
    <xf numFmtId="0" fontId="19" fillId="0" borderId="35" xfId="0" applyFont="1" applyFill="1" applyBorder="1" applyAlignment="1">
      <alignment wrapText="1"/>
    </xf>
    <xf numFmtId="0" fontId="19" fillId="0" borderId="32" xfId="0" applyFont="1" applyFill="1" applyBorder="1" applyAlignment="1">
      <alignment horizontal="left" vertical="top" wrapText="1"/>
    </xf>
    <xf numFmtId="0" fontId="38" fillId="0" borderId="61" xfId="0" applyFont="1" applyFill="1" applyBorder="1" applyAlignment="1">
      <alignment horizontal="left" vertical="center" wrapText="1"/>
    </xf>
    <xf numFmtId="0" fontId="38" fillId="0" borderId="76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38" fillId="0" borderId="78" xfId="0" applyFont="1" applyFill="1" applyBorder="1" applyAlignment="1">
      <alignment horizontal="center" vertical="center"/>
    </xf>
    <xf numFmtId="0" fontId="38" fillId="0" borderId="7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38" fillId="0" borderId="81" xfId="0" applyFont="1" applyFill="1" applyBorder="1" applyAlignment="1">
      <alignment horizontal="left" vertical="center" wrapText="1"/>
    </xf>
    <xf numFmtId="0" fontId="41" fillId="0" borderId="80" xfId="0" applyFont="1" applyFill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wrapText="1"/>
    </xf>
    <xf numFmtId="0" fontId="41" fillId="0" borderId="81" xfId="0" applyFont="1" applyFill="1" applyBorder="1" applyAlignment="1">
      <alignment horizontal="center" vertical="center" wrapText="1"/>
    </xf>
    <xf numFmtId="0" fontId="38" fillId="0" borderId="82" xfId="0" applyFont="1" applyFill="1" applyBorder="1" applyAlignment="1">
      <alignment horizontal="center" vertical="center"/>
    </xf>
    <xf numFmtId="0" fontId="38" fillId="0" borderId="83" xfId="0" applyFont="1" applyFill="1" applyBorder="1" applyAlignment="1">
      <alignment horizontal="center" vertical="center"/>
    </xf>
    <xf numFmtId="0" fontId="38" fillId="0" borderId="84" xfId="0" applyFont="1" applyFill="1" applyBorder="1" applyAlignment="1">
      <alignment horizontal="center" vertical="center"/>
    </xf>
    <xf numFmtId="0" fontId="41" fillId="0" borderId="85" xfId="0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top" wrapText="1"/>
    </xf>
    <xf numFmtId="0" fontId="41" fillId="0" borderId="87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41" fillId="0" borderId="90" xfId="0" applyFont="1" applyFill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/>
    </xf>
    <xf numFmtId="0" fontId="27" fillId="0" borderId="12" xfId="71" applyFont="1" applyBorder="1" applyAlignment="1">
      <alignment horizontal="center" vertical="center" wrapText="1"/>
      <protection/>
    </xf>
    <xf numFmtId="0" fontId="27" fillId="0" borderId="12" xfId="71" applyFont="1" applyBorder="1" applyAlignment="1">
      <alignment horizontal="center" vertical="center"/>
      <protection/>
    </xf>
    <xf numFmtId="0" fontId="27" fillId="0" borderId="12" xfId="71" applyNumberFormat="1" applyFont="1" applyBorder="1" applyAlignment="1">
      <alignment horizontal="center" vertical="center" wrapText="1"/>
      <protection/>
    </xf>
    <xf numFmtId="0" fontId="27" fillId="0" borderId="0" xfId="71" applyFont="1" applyFill="1">
      <alignment/>
      <protection/>
    </xf>
    <xf numFmtId="0" fontId="0" fillId="0" borderId="0" xfId="71" applyFont="1" applyFill="1">
      <alignment/>
      <protection/>
    </xf>
    <xf numFmtId="0" fontId="21" fillId="0" borderId="0" xfId="71" applyFont="1">
      <alignment/>
      <protection/>
    </xf>
    <xf numFmtId="0" fontId="48" fillId="0" borderId="0" xfId="71" applyFont="1" applyAlignment="1">
      <alignment horizontal="center"/>
      <protection/>
    </xf>
    <xf numFmtId="0" fontId="48" fillId="0" borderId="0" xfId="71" applyFont="1">
      <alignment/>
      <protection/>
    </xf>
    <xf numFmtId="0" fontId="48" fillId="0" borderId="0" xfId="71" applyFont="1" applyAlignment="1">
      <alignment/>
      <protection/>
    </xf>
    <xf numFmtId="0" fontId="48" fillId="0" borderId="0" xfId="71" applyFont="1" applyAlignment="1">
      <alignment horizontal="right"/>
      <protection/>
    </xf>
    <xf numFmtId="0" fontId="41" fillId="0" borderId="72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1" fontId="41" fillId="0" borderId="92" xfId="0" applyNumberFormat="1" applyFont="1" applyFill="1" applyBorder="1" applyAlignment="1">
      <alignment horizontal="center" vertical="center" textRotation="90"/>
    </xf>
    <xf numFmtId="1" fontId="41" fillId="0" borderId="93" xfId="0" applyNumberFormat="1" applyFont="1" applyFill="1" applyBorder="1" applyAlignment="1">
      <alignment horizontal="center" vertical="center" textRotation="90" wrapText="1"/>
    </xf>
    <xf numFmtId="1" fontId="41" fillId="0" borderId="94" xfId="0" applyNumberFormat="1" applyFont="1" applyFill="1" applyBorder="1" applyAlignment="1">
      <alignment horizontal="center" vertical="center" textRotation="90"/>
    </xf>
    <xf numFmtId="1" fontId="41" fillId="0" borderId="95" xfId="0" applyNumberFormat="1" applyFont="1" applyFill="1" applyBorder="1" applyAlignment="1">
      <alignment horizontal="center" vertical="center" textRotation="90" wrapText="1"/>
    </xf>
    <xf numFmtId="1" fontId="41" fillId="0" borderId="96" xfId="0" applyNumberFormat="1" applyFont="1" applyFill="1" applyBorder="1" applyAlignment="1">
      <alignment horizontal="center" vertical="center" textRotation="90"/>
    </xf>
    <xf numFmtId="1" fontId="41" fillId="0" borderId="97" xfId="0" applyNumberFormat="1" applyFont="1" applyFill="1" applyBorder="1" applyAlignment="1">
      <alignment horizontal="center" vertical="center" textRotation="90" wrapText="1"/>
    </xf>
    <xf numFmtId="0" fontId="41" fillId="0" borderId="72" xfId="0" applyFont="1" applyFill="1" applyBorder="1" applyAlignment="1">
      <alignment horizontal="center"/>
    </xf>
    <xf numFmtId="0" fontId="41" fillId="0" borderId="98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/>
    </xf>
    <xf numFmtId="0" fontId="41" fillId="0" borderId="96" xfId="0" applyFont="1" applyFill="1" applyBorder="1" applyAlignment="1">
      <alignment horizontal="center"/>
    </xf>
    <xf numFmtId="0" fontId="41" fillId="0" borderId="97" xfId="0" applyFont="1" applyFill="1" applyBorder="1" applyAlignment="1">
      <alignment horizontal="center"/>
    </xf>
    <xf numFmtId="0" fontId="41" fillId="0" borderId="99" xfId="0" applyFont="1" applyFill="1" applyBorder="1" applyAlignment="1">
      <alignment horizontal="center" vertical="center"/>
    </xf>
    <xf numFmtId="0" fontId="41" fillId="0" borderId="100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/>
    </xf>
    <xf numFmtId="0" fontId="41" fillId="0" borderId="84" xfId="0" applyFont="1" applyFill="1" applyBorder="1" applyAlignment="1">
      <alignment horizontal="center" vertical="center"/>
    </xf>
    <xf numFmtId="0" fontId="41" fillId="0" borderId="101" xfId="0" applyFont="1" applyFill="1" applyBorder="1" applyAlignment="1">
      <alignment horizontal="center" vertical="center"/>
    </xf>
    <xf numFmtId="0" fontId="41" fillId="0" borderId="102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41" fillId="0" borderId="103" xfId="0" applyFont="1" applyFill="1" applyBorder="1" applyAlignment="1">
      <alignment horizontal="center" vertical="center"/>
    </xf>
    <xf numFmtId="0" fontId="41" fillId="0" borderId="104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105" xfId="0" applyFont="1" applyFill="1" applyBorder="1" applyAlignment="1">
      <alignment horizontal="center" vertical="center"/>
    </xf>
    <xf numFmtId="0" fontId="41" fillId="0" borderId="106" xfId="0" applyFont="1" applyFill="1" applyBorder="1" applyAlignment="1">
      <alignment horizontal="center" vertical="center"/>
    </xf>
    <xf numFmtId="0" fontId="38" fillId="0" borderId="107" xfId="0" applyFont="1" applyFill="1" applyBorder="1" applyAlignment="1">
      <alignment horizontal="center" vertical="center"/>
    </xf>
    <xf numFmtId="0" fontId="38" fillId="0" borderId="108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109" xfId="0" applyFont="1" applyFill="1" applyBorder="1" applyAlignment="1">
      <alignment horizontal="center" vertical="center"/>
    </xf>
    <xf numFmtId="0" fontId="41" fillId="0" borderId="107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1" fillId="0" borderId="110" xfId="0" applyFont="1" applyFill="1" applyBorder="1" applyAlignment="1">
      <alignment horizontal="center" vertical="center"/>
    </xf>
    <xf numFmtId="0" fontId="41" fillId="0" borderId="111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41" fillId="0" borderId="112" xfId="0" applyFont="1" applyFill="1" applyBorder="1" applyAlignment="1">
      <alignment horizontal="center" vertical="center"/>
    </xf>
    <xf numFmtId="0" fontId="41" fillId="0" borderId="113" xfId="0" applyFont="1" applyFill="1" applyBorder="1" applyAlignment="1">
      <alignment horizontal="center" vertical="center"/>
    </xf>
    <xf numFmtId="0" fontId="41" fillId="0" borderId="114" xfId="0" applyFont="1" applyFill="1" applyBorder="1" applyAlignment="1">
      <alignment horizontal="center" vertical="center"/>
    </xf>
    <xf numFmtId="0" fontId="41" fillId="0" borderId="115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38" fillId="0" borderId="116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41" fillId="0" borderId="117" xfId="0" applyFont="1" applyFill="1" applyBorder="1" applyAlignment="1">
      <alignment horizontal="center" vertical="center"/>
    </xf>
    <xf numFmtId="0" fontId="41" fillId="0" borderId="118" xfId="0" applyFont="1" applyFill="1" applyBorder="1" applyAlignment="1">
      <alignment horizontal="center" vertical="center"/>
    </xf>
    <xf numFmtId="0" fontId="41" fillId="0" borderId="119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113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41" fillId="0" borderId="120" xfId="0" applyFont="1" applyFill="1" applyBorder="1" applyAlignment="1">
      <alignment horizontal="center" vertical="center"/>
    </xf>
    <xf numFmtId="0" fontId="38" fillId="0" borderId="121" xfId="0" applyFont="1" applyFill="1" applyBorder="1" applyAlignment="1">
      <alignment horizontal="center" vertical="center"/>
    </xf>
    <xf numFmtId="0" fontId="41" fillId="0" borderId="122" xfId="0" applyFont="1" applyFill="1" applyBorder="1" applyAlignment="1">
      <alignment horizontal="center" vertical="center"/>
    </xf>
    <xf numFmtId="0" fontId="41" fillId="0" borderId="123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124" xfId="0" applyFont="1" applyFill="1" applyBorder="1" applyAlignment="1">
      <alignment horizontal="center" vertical="center"/>
    </xf>
    <xf numFmtId="0" fontId="41" fillId="0" borderId="116" xfId="0" applyFont="1" applyFill="1" applyBorder="1" applyAlignment="1">
      <alignment horizontal="center" vertical="center"/>
    </xf>
    <xf numFmtId="0" fontId="41" fillId="0" borderId="63" xfId="0" applyNumberFormat="1" applyFont="1" applyFill="1" applyBorder="1" applyAlignment="1">
      <alignment horizontal="center" vertical="center"/>
    </xf>
    <xf numFmtId="0" fontId="41" fillId="0" borderId="32" xfId="0" applyNumberFormat="1" applyFont="1" applyFill="1" applyBorder="1" applyAlignment="1">
      <alignment horizontal="center" vertical="center"/>
    </xf>
    <xf numFmtId="0" fontId="41" fillId="0" borderId="112" xfId="0" applyNumberFormat="1" applyFont="1" applyFill="1" applyBorder="1" applyAlignment="1">
      <alignment horizontal="center" vertical="center"/>
    </xf>
    <xf numFmtId="0" fontId="41" fillId="0" borderId="113" xfId="0" applyNumberFormat="1" applyFont="1" applyFill="1" applyBorder="1" applyAlignment="1">
      <alignment horizontal="center" vertical="center"/>
    </xf>
    <xf numFmtId="0" fontId="41" fillId="0" borderId="125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126" xfId="0" applyFont="1" applyFill="1" applyBorder="1" applyAlignment="1">
      <alignment horizontal="center" vertical="center"/>
    </xf>
    <xf numFmtId="0" fontId="41" fillId="0" borderId="19" xfId="0" applyNumberFormat="1" applyFont="1" applyFill="1" applyBorder="1" applyAlignment="1">
      <alignment horizontal="center" vertical="center"/>
    </xf>
    <xf numFmtId="0" fontId="38" fillId="0" borderId="76" xfId="0" applyNumberFormat="1" applyFont="1" applyFill="1" applyBorder="1" applyAlignment="1">
      <alignment horizontal="center" vertical="center"/>
    </xf>
    <xf numFmtId="0" fontId="41" fillId="0" borderId="108" xfId="0" applyNumberFormat="1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127" xfId="0" applyFont="1" applyFill="1" applyBorder="1" applyAlignment="1">
      <alignment horizontal="center" vertical="center"/>
    </xf>
    <xf numFmtId="0" fontId="38" fillId="0" borderId="112" xfId="0" applyFont="1" applyFill="1" applyBorder="1" applyAlignment="1">
      <alignment horizontal="center" vertical="center"/>
    </xf>
    <xf numFmtId="0" fontId="38" fillId="0" borderId="128" xfId="0" applyFont="1" applyFill="1" applyBorder="1" applyAlignment="1">
      <alignment horizontal="center" vertical="center"/>
    </xf>
    <xf numFmtId="1" fontId="41" fillId="0" borderId="129" xfId="0" applyNumberFormat="1" applyFont="1" applyFill="1" applyBorder="1" applyAlignment="1">
      <alignment horizontal="center" vertical="center"/>
    </xf>
    <xf numFmtId="1" fontId="41" fillId="0" borderId="120" xfId="0" applyNumberFormat="1" applyFont="1" applyFill="1" applyBorder="1" applyAlignment="1">
      <alignment horizontal="center" vertical="center"/>
    </xf>
    <xf numFmtId="1" fontId="41" fillId="0" borderId="130" xfId="0" applyNumberFormat="1" applyFont="1" applyFill="1" applyBorder="1" applyAlignment="1">
      <alignment horizontal="center" vertical="center"/>
    </xf>
    <xf numFmtId="1" fontId="41" fillId="0" borderId="131" xfId="0" applyNumberFormat="1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1" fontId="43" fillId="0" borderId="64" xfId="0" applyNumberFormat="1" applyFont="1" applyFill="1" applyBorder="1" applyAlignment="1">
      <alignment horizontal="center" vertical="center"/>
    </xf>
    <xf numFmtId="1" fontId="43" fillId="0" borderId="20" xfId="0" applyNumberFormat="1" applyFont="1" applyFill="1" applyBorder="1" applyAlignment="1">
      <alignment horizontal="center" vertical="center"/>
    </xf>
    <xf numFmtId="1" fontId="43" fillId="0" borderId="28" xfId="0" applyNumberFormat="1" applyFont="1" applyFill="1" applyBorder="1" applyAlignment="1">
      <alignment horizontal="center" vertical="center"/>
    </xf>
    <xf numFmtId="1" fontId="43" fillId="0" borderId="132" xfId="0" applyNumberFormat="1" applyFont="1" applyFill="1" applyBorder="1" applyAlignment="1">
      <alignment horizontal="center" vertical="center"/>
    </xf>
    <xf numFmtId="1" fontId="43" fillId="0" borderId="29" xfId="0" applyNumberFormat="1" applyFont="1" applyFill="1" applyBorder="1" applyAlignment="1">
      <alignment horizontal="center" vertical="center"/>
    </xf>
    <xf numFmtId="1" fontId="43" fillId="0" borderId="133" xfId="0" applyNumberFormat="1" applyFont="1" applyFill="1" applyBorder="1" applyAlignment="1">
      <alignment horizontal="center" vertical="center"/>
    </xf>
    <xf numFmtId="1" fontId="43" fillId="0" borderId="134" xfId="0" applyNumberFormat="1" applyFont="1" applyFill="1" applyBorder="1" applyAlignment="1">
      <alignment horizontal="center" vertical="center"/>
    </xf>
    <xf numFmtId="1" fontId="43" fillId="0" borderId="135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/>
    </xf>
    <xf numFmtId="0" fontId="19" fillId="0" borderId="136" xfId="0" applyFont="1" applyFill="1" applyBorder="1" applyAlignment="1">
      <alignment horizontal="left"/>
    </xf>
    <xf numFmtId="0" fontId="41" fillId="0" borderId="53" xfId="0" applyFont="1" applyFill="1" applyBorder="1" applyAlignment="1">
      <alignment horizontal="center" vertical="center"/>
    </xf>
    <xf numFmtId="0" fontId="41" fillId="0" borderId="137" xfId="0" applyFont="1" applyFill="1" applyBorder="1" applyAlignment="1">
      <alignment horizontal="center" vertical="center"/>
    </xf>
    <xf numFmtId="0" fontId="20" fillId="0" borderId="138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39" xfId="0" applyFont="1" applyFill="1" applyBorder="1" applyAlignment="1">
      <alignment horizontal="center" vertical="center"/>
    </xf>
    <xf numFmtId="0" fontId="20" fillId="0" borderId="140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/>
    </xf>
    <xf numFmtId="0" fontId="19" fillId="0" borderId="64" xfId="0" applyFont="1" applyFill="1" applyBorder="1" applyAlignment="1">
      <alignment/>
    </xf>
    <xf numFmtId="0" fontId="20" fillId="0" borderId="14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41" fillId="0" borderId="2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/>
    </xf>
    <xf numFmtId="0" fontId="20" fillId="0" borderId="142" xfId="0" applyFont="1" applyFill="1" applyBorder="1" applyAlignment="1">
      <alignment horizontal="center" vertical="center"/>
    </xf>
    <xf numFmtId="0" fontId="20" fillId="0" borderId="143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136" xfId="0" applyFont="1" applyFill="1" applyBorder="1" applyAlignment="1">
      <alignment horizontal="center" vertical="center"/>
    </xf>
    <xf numFmtId="0" fontId="20" fillId="0" borderId="14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41" fillId="0" borderId="145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41" fillId="0" borderId="146" xfId="0" applyFont="1" applyFill="1" applyBorder="1" applyAlignment="1">
      <alignment horizontal="center" vertical="center"/>
    </xf>
    <xf numFmtId="0" fontId="38" fillId="0" borderId="147" xfId="0" applyFont="1" applyFill="1" applyBorder="1" applyAlignment="1">
      <alignment horizontal="center" vertical="center"/>
    </xf>
    <xf numFmtId="0" fontId="38" fillId="0" borderId="148" xfId="0" applyFont="1" applyFill="1" applyBorder="1" applyAlignment="1">
      <alignment horizontal="center" vertical="center"/>
    </xf>
    <xf numFmtId="0" fontId="38" fillId="0" borderId="149" xfId="0" applyFont="1" applyFill="1" applyBorder="1" applyAlignment="1">
      <alignment horizontal="center" vertical="center"/>
    </xf>
    <xf numFmtId="0" fontId="38" fillId="0" borderId="150" xfId="0" applyFont="1" applyFill="1" applyBorder="1" applyAlignment="1">
      <alignment horizontal="center" vertical="center"/>
    </xf>
    <xf numFmtId="0" fontId="41" fillId="0" borderId="149" xfId="0" applyFont="1" applyFill="1" applyBorder="1" applyAlignment="1">
      <alignment horizontal="center" vertical="center"/>
    </xf>
    <xf numFmtId="0" fontId="41" fillId="0" borderId="151" xfId="0" applyFont="1" applyFill="1" applyBorder="1" applyAlignment="1">
      <alignment horizontal="center" vertical="center"/>
    </xf>
    <xf numFmtId="0" fontId="41" fillId="0" borderId="15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0" fontId="54" fillId="0" borderId="0" xfId="0" applyFont="1" applyAlignment="1">
      <alignment horizontal="justify" vertical="top" wrapText="1"/>
    </xf>
    <xf numFmtId="0" fontId="41" fillId="0" borderId="92" xfId="0" applyFont="1" applyFill="1" applyBorder="1" applyAlignment="1">
      <alignment horizontal="center" vertical="center"/>
    </xf>
    <xf numFmtId="0" fontId="41" fillId="0" borderId="142" xfId="0" applyFont="1" applyFill="1" applyBorder="1" applyAlignment="1">
      <alignment horizontal="center" vertical="center"/>
    </xf>
    <xf numFmtId="1" fontId="41" fillId="0" borderId="142" xfId="0" applyNumberFormat="1" applyFont="1" applyFill="1" applyBorder="1" applyAlignment="1">
      <alignment horizontal="center" vertical="center" textRotation="90"/>
    </xf>
    <xf numFmtId="1" fontId="41" fillId="0" borderId="0" xfId="0" applyNumberFormat="1" applyFont="1" applyFill="1" applyBorder="1" applyAlignment="1">
      <alignment horizontal="center" vertical="center" textRotation="90"/>
    </xf>
    <xf numFmtId="0" fontId="38" fillId="0" borderId="101" xfId="0" applyFont="1" applyFill="1" applyBorder="1" applyAlignment="1">
      <alignment horizontal="center" vertical="center"/>
    </xf>
    <xf numFmtId="0" fontId="38" fillId="0" borderId="102" xfId="0" applyFont="1" applyFill="1" applyBorder="1" applyAlignment="1">
      <alignment horizontal="center" vertical="center"/>
    </xf>
    <xf numFmtId="0" fontId="38" fillId="0" borderId="103" xfId="0" applyFont="1" applyFill="1" applyBorder="1" applyAlignment="1">
      <alignment horizontal="center" vertical="center"/>
    </xf>
    <xf numFmtId="0" fontId="38" fillId="0" borderId="104" xfId="0" applyFont="1" applyFill="1" applyBorder="1" applyAlignment="1">
      <alignment horizontal="center" vertical="center"/>
    </xf>
    <xf numFmtId="0" fontId="38" fillId="0" borderId="105" xfId="0" applyFont="1" applyFill="1" applyBorder="1" applyAlignment="1">
      <alignment horizontal="center" vertical="center"/>
    </xf>
    <xf numFmtId="0" fontId="38" fillId="0" borderId="106" xfId="0" applyFont="1" applyFill="1" applyBorder="1" applyAlignment="1">
      <alignment horizontal="center" vertical="center"/>
    </xf>
    <xf numFmtId="0" fontId="38" fillId="0" borderId="109" xfId="0" applyFont="1" applyFill="1" applyBorder="1" applyAlignment="1">
      <alignment horizontal="center" vertical="center"/>
    </xf>
    <xf numFmtId="0" fontId="38" fillId="0" borderId="153" xfId="0" applyFont="1" applyFill="1" applyBorder="1" applyAlignment="1">
      <alignment horizontal="center" vertical="center"/>
    </xf>
    <xf numFmtId="0" fontId="38" fillId="0" borderId="154" xfId="0" applyFont="1" applyFill="1" applyBorder="1" applyAlignment="1">
      <alignment horizontal="center" vertical="center"/>
    </xf>
    <xf numFmtId="0" fontId="38" fillId="0" borderId="155" xfId="0" applyFont="1" applyFill="1" applyBorder="1" applyAlignment="1">
      <alignment horizontal="center" vertical="center"/>
    </xf>
    <xf numFmtId="0" fontId="38" fillId="0" borderId="15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38" fillId="0" borderId="138" xfId="0" applyFont="1" applyFill="1" applyBorder="1" applyAlignment="1">
      <alignment horizontal="center" vertical="center"/>
    </xf>
    <xf numFmtId="0" fontId="38" fillId="0" borderId="157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58" xfId="0" applyFont="1" applyFill="1" applyBorder="1" applyAlignment="1">
      <alignment horizontal="center" vertical="center"/>
    </xf>
    <xf numFmtId="0" fontId="38" fillId="0" borderId="159" xfId="0" applyFont="1" applyFill="1" applyBorder="1" applyAlignment="1">
      <alignment horizontal="center" vertical="center"/>
    </xf>
    <xf numFmtId="0" fontId="38" fillId="0" borderId="160" xfId="0" applyFont="1" applyFill="1" applyBorder="1" applyAlignment="1">
      <alignment horizontal="center" vertical="center"/>
    </xf>
    <xf numFmtId="0" fontId="41" fillId="0" borderId="161" xfId="0" applyFont="1" applyFill="1" applyBorder="1" applyAlignment="1">
      <alignment horizontal="center" vertical="center"/>
    </xf>
    <xf numFmtId="0" fontId="38" fillId="0" borderId="162" xfId="0" applyFont="1" applyFill="1" applyBorder="1" applyAlignment="1">
      <alignment horizontal="center" vertical="center"/>
    </xf>
    <xf numFmtId="0" fontId="38" fillId="0" borderId="163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41" fillId="0" borderId="143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1" fontId="43" fillId="0" borderId="19" xfId="0" applyNumberFormat="1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20" fillId="0" borderId="15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38" fillId="0" borderId="103" xfId="0" applyFont="1" applyFill="1" applyBorder="1" applyAlignment="1">
      <alignment horizontal="left" vertical="center"/>
    </xf>
    <xf numFmtId="0" fontId="38" fillId="0" borderId="104" xfId="0" applyFont="1" applyFill="1" applyBorder="1" applyAlignment="1">
      <alignment vertical="center"/>
    </xf>
    <xf numFmtId="0" fontId="38" fillId="0" borderId="103" xfId="0" applyFont="1" applyFill="1" applyBorder="1" applyAlignment="1">
      <alignment vertical="center"/>
    </xf>
    <xf numFmtId="0" fontId="38" fillId="0" borderId="104" xfId="0" applyFont="1" applyFill="1" applyBorder="1" applyAlignment="1">
      <alignment/>
    </xf>
    <xf numFmtId="0" fontId="38" fillId="0" borderId="103" xfId="0" applyFont="1" applyFill="1" applyBorder="1" applyAlignment="1">
      <alignment/>
    </xf>
    <xf numFmtId="0" fontId="38" fillId="0" borderId="103" xfId="0" applyFont="1" applyFill="1" applyBorder="1" applyAlignment="1">
      <alignment/>
    </xf>
    <xf numFmtId="0" fontId="55" fillId="0" borderId="104" xfId="0" applyFont="1" applyFill="1" applyBorder="1" applyAlignment="1">
      <alignment/>
    </xf>
    <xf numFmtId="0" fontId="20" fillId="0" borderId="164" xfId="0" applyFont="1" applyFill="1" applyBorder="1" applyAlignment="1">
      <alignment/>
    </xf>
    <xf numFmtId="0" fontId="24" fillId="0" borderId="165" xfId="0" applyFont="1" applyFill="1" applyBorder="1" applyAlignment="1">
      <alignment/>
    </xf>
    <xf numFmtId="0" fontId="21" fillId="0" borderId="0" xfId="71" applyFont="1" applyBorder="1" applyAlignment="1">
      <alignment/>
      <protection/>
    </xf>
    <xf numFmtId="0" fontId="20" fillId="0" borderId="0" xfId="71" applyFont="1" applyBorder="1" applyAlignment="1">
      <alignment/>
      <protection/>
    </xf>
    <xf numFmtId="0" fontId="21" fillId="0" borderId="0" xfId="71" applyFont="1" applyBorder="1" applyAlignment="1">
      <alignment horizontal="right"/>
      <protection/>
    </xf>
    <xf numFmtId="0" fontId="26" fillId="0" borderId="0" xfId="71" applyFont="1" applyBorder="1" applyAlignment="1">
      <alignment wrapText="1"/>
      <protection/>
    </xf>
    <xf numFmtId="0" fontId="21" fillId="0" borderId="0" xfId="71" applyFont="1" applyBorder="1" applyAlignment="1">
      <alignment horizontal="left"/>
      <protection/>
    </xf>
    <xf numFmtId="0" fontId="28" fillId="0" borderId="0" xfId="71" applyFont="1" applyBorder="1" applyAlignment="1">
      <alignment horizontal="center" wrapText="1"/>
      <protection/>
    </xf>
    <xf numFmtId="0" fontId="26" fillId="0" borderId="0" xfId="71" applyFont="1" applyBorder="1" applyAlignment="1">
      <alignment/>
      <protection/>
    </xf>
    <xf numFmtId="0" fontId="19" fillId="0" borderId="0" xfId="71" applyFont="1" applyBorder="1" applyAlignment="1">
      <alignment/>
      <protection/>
    </xf>
    <xf numFmtId="0" fontId="0" fillId="0" borderId="18" xfId="71" applyFont="1" applyBorder="1" applyAlignment="1">
      <alignment horizontal="center" vertical="center"/>
      <protection/>
    </xf>
    <xf numFmtId="0" fontId="24" fillId="0" borderId="22" xfId="71" applyFont="1" applyBorder="1" applyAlignment="1">
      <alignment horizontal="center" vertical="center"/>
      <protection/>
    </xf>
    <xf numFmtId="0" fontId="24" fillId="0" borderId="23" xfId="71" applyFont="1" applyBorder="1" applyAlignment="1">
      <alignment horizontal="center" vertical="center"/>
      <protection/>
    </xf>
    <xf numFmtId="0" fontId="24" fillId="0" borderId="25" xfId="71" applyFont="1" applyBorder="1" applyAlignment="1">
      <alignment horizontal="center" vertical="center"/>
      <protection/>
    </xf>
    <xf numFmtId="0" fontId="0" fillId="0" borderId="11" xfId="71" applyFont="1" applyBorder="1" applyAlignment="1">
      <alignment horizontal="center" vertical="center"/>
      <protection/>
    </xf>
    <xf numFmtId="0" fontId="0" fillId="0" borderId="13" xfId="71" applyFont="1" applyBorder="1" applyAlignment="1">
      <alignment horizontal="center" vertical="center"/>
      <protection/>
    </xf>
    <xf numFmtId="0" fontId="0" fillId="0" borderId="18" xfId="71" applyFont="1" applyFill="1" applyBorder="1" applyAlignment="1">
      <alignment horizontal="center" vertical="center"/>
      <protection/>
    </xf>
    <xf numFmtId="0" fontId="0" fillId="0" borderId="48" xfId="71" applyFont="1" applyBorder="1" applyAlignment="1">
      <alignment horizontal="center" vertical="center"/>
      <protection/>
    </xf>
    <xf numFmtId="0" fontId="0" fillId="0" borderId="48" xfId="71" applyFont="1" applyBorder="1" applyAlignment="1">
      <alignment horizontal="center" vertical="center" wrapText="1"/>
      <protection/>
    </xf>
    <xf numFmtId="0" fontId="33" fillId="0" borderId="0" xfId="71" applyFont="1" applyBorder="1" applyAlignment="1">
      <alignment horizontal="center" vertical="center" wrapText="1"/>
      <protection/>
    </xf>
    <xf numFmtId="49" fontId="32" fillId="0" borderId="0" xfId="71" applyNumberFormat="1" applyFont="1" applyBorder="1" applyAlignment="1">
      <alignment horizontal="center" vertical="center" wrapText="1"/>
      <protection/>
    </xf>
    <xf numFmtId="0" fontId="35" fillId="0" borderId="0" xfId="71" applyFont="1" applyBorder="1" applyAlignment="1">
      <alignment horizontal="center" vertical="center"/>
      <protection/>
    </xf>
    <xf numFmtId="0" fontId="0" fillId="0" borderId="10" xfId="71" applyFont="1" applyBorder="1" applyAlignment="1">
      <alignment horizontal="center" vertical="center"/>
      <protection/>
    </xf>
    <xf numFmtId="0" fontId="0" fillId="0" borderId="30" xfId="71" applyFont="1" applyBorder="1" applyAlignment="1">
      <alignment horizontal="center" vertical="center"/>
      <protection/>
    </xf>
    <xf numFmtId="0" fontId="38" fillId="0" borderId="0" xfId="71" applyFont="1" applyBorder="1" applyAlignment="1">
      <alignment horizontal="center" vertical="center" wrapText="1"/>
      <protection/>
    </xf>
    <xf numFmtId="0" fontId="37" fillId="0" borderId="0" xfId="71" applyFont="1" applyBorder="1" applyAlignment="1">
      <alignment horizontal="center" vertical="center" wrapText="1"/>
      <protection/>
    </xf>
    <xf numFmtId="0" fontId="32" fillId="0" borderId="48" xfId="71" applyFont="1" applyBorder="1" applyAlignment="1">
      <alignment horizontal="center" vertical="center" wrapText="1"/>
      <protection/>
    </xf>
    <xf numFmtId="0" fontId="37" fillId="0" borderId="0" xfId="71" applyFont="1" applyBorder="1" applyAlignment="1">
      <alignment horizontal="center" wrapText="1"/>
      <protection/>
    </xf>
    <xf numFmtId="0" fontId="33" fillId="0" borderId="12" xfId="71" applyFont="1" applyBorder="1" applyAlignment="1">
      <alignment horizontal="center" vertical="center" wrapText="1"/>
      <protection/>
    </xf>
    <xf numFmtId="0" fontId="39" fillId="0" borderId="12" xfId="71" applyFont="1" applyBorder="1" applyAlignment="1">
      <alignment horizontal="center" vertical="center" wrapText="1"/>
      <protection/>
    </xf>
    <xf numFmtId="0" fontId="32" fillId="0" borderId="166" xfId="71" applyFont="1" applyBorder="1" applyAlignment="1">
      <alignment horizontal="center" vertical="center" wrapText="1"/>
      <protection/>
    </xf>
    <xf numFmtId="0" fontId="32" fillId="0" borderId="48" xfId="71" applyFont="1" applyBorder="1" applyAlignment="1">
      <alignment horizontal="center" vertical="center" textRotation="90" wrapText="1"/>
      <protection/>
    </xf>
    <xf numFmtId="0" fontId="32" fillId="0" borderId="0" xfId="71" applyFont="1" applyBorder="1" applyAlignment="1">
      <alignment horizontal="center" vertical="center" wrapText="1"/>
      <protection/>
    </xf>
    <xf numFmtId="0" fontId="33" fillId="0" borderId="0" xfId="71" applyFont="1" applyBorder="1" applyAlignment="1">
      <alignment horizontal="left" vertical="center" wrapText="1"/>
      <protection/>
    </xf>
    <xf numFmtId="0" fontId="32" fillId="0" borderId="49" xfId="71" applyFont="1" applyBorder="1" applyAlignment="1">
      <alignment horizontal="center" vertical="center" textRotation="90" wrapText="1"/>
      <protection/>
    </xf>
    <xf numFmtId="0" fontId="35" fillId="0" borderId="0" xfId="71" applyFont="1" applyBorder="1" applyAlignment="1">
      <alignment horizontal="center" vertical="center" wrapText="1"/>
      <protection/>
    </xf>
    <xf numFmtId="0" fontId="20" fillId="0" borderId="94" xfId="0" applyFont="1" applyFill="1" applyBorder="1" applyAlignment="1">
      <alignment horizontal="center" vertical="center" textRotation="90"/>
    </xf>
    <xf numFmtId="0" fontId="20" fillId="0" borderId="92" xfId="0" applyFont="1" applyFill="1" applyBorder="1" applyAlignment="1">
      <alignment horizontal="center" vertical="center" textRotation="90"/>
    </xf>
    <xf numFmtId="0" fontId="20" fillId="0" borderId="40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38" fillId="0" borderId="167" xfId="0" applyFont="1" applyFill="1" applyBorder="1" applyAlignment="1">
      <alignment vertical="top" wrapText="1"/>
    </xf>
    <xf numFmtId="0" fontId="38" fillId="0" borderId="168" xfId="0" applyFont="1" applyFill="1" applyBorder="1" applyAlignment="1">
      <alignment vertical="top" wrapText="1"/>
    </xf>
    <xf numFmtId="0" fontId="38" fillId="0" borderId="169" xfId="0" applyFont="1" applyFill="1" applyBorder="1" applyAlignment="1">
      <alignment vertical="top" wrapText="1"/>
    </xf>
    <xf numFmtId="0" fontId="38" fillId="0" borderId="119" xfId="0" applyFont="1" applyFill="1" applyBorder="1" applyAlignment="1">
      <alignment vertical="top" wrapText="1"/>
    </xf>
    <xf numFmtId="0" fontId="38" fillId="0" borderId="170" xfId="0" applyFont="1" applyFill="1" applyBorder="1" applyAlignment="1">
      <alignment vertical="top" wrapText="1"/>
    </xf>
    <xf numFmtId="0" fontId="38" fillId="0" borderId="81" xfId="0" applyFont="1" applyFill="1" applyBorder="1" applyAlignment="1">
      <alignment vertical="top" wrapText="1"/>
    </xf>
    <xf numFmtId="0" fontId="41" fillId="0" borderId="52" xfId="0" applyFont="1" applyFill="1" applyBorder="1" applyAlignment="1">
      <alignment horizontal="left" inden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center" vertical="center" textRotation="90" wrapText="1"/>
    </xf>
    <xf numFmtId="0" fontId="41" fillId="0" borderId="30" xfId="0" applyFont="1" applyFill="1" applyBorder="1" applyAlignment="1">
      <alignment horizontal="center" vertical="center" textRotation="90" wrapText="1"/>
    </xf>
    <xf numFmtId="0" fontId="41" fillId="0" borderId="0" xfId="0" applyFont="1" applyFill="1" applyBorder="1" applyAlignment="1">
      <alignment horizontal="center" vertical="center"/>
    </xf>
    <xf numFmtId="0" fontId="41" fillId="0" borderId="171" xfId="0" applyFont="1" applyFill="1" applyBorder="1" applyAlignment="1">
      <alignment horizontal="left" vertical="center" wrapText="1"/>
    </xf>
    <xf numFmtId="0" fontId="41" fillId="0" borderId="172" xfId="0" applyFont="1" applyFill="1" applyBorder="1" applyAlignment="1">
      <alignment horizontal="left" vertical="center" wrapText="1"/>
    </xf>
    <xf numFmtId="0" fontId="41" fillId="0" borderId="173" xfId="0" applyFont="1" applyFill="1" applyBorder="1" applyAlignment="1">
      <alignment horizontal="left" vertical="center" indent="1"/>
    </xf>
    <xf numFmtId="0" fontId="41" fillId="0" borderId="174" xfId="0" applyFont="1" applyFill="1" applyBorder="1" applyAlignment="1">
      <alignment horizontal="left" vertical="center" indent="1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1" fontId="41" fillId="0" borderId="30" xfId="0" applyNumberFormat="1" applyFont="1" applyFill="1" applyBorder="1" applyAlignment="1">
      <alignment horizontal="center" vertical="center" textRotation="90" wrapText="1"/>
    </xf>
    <xf numFmtId="0" fontId="41" fillId="0" borderId="30" xfId="0" applyFont="1" applyFill="1" applyBorder="1" applyAlignment="1">
      <alignment horizontal="center" vertical="center" textRotation="90"/>
    </xf>
    <xf numFmtId="0" fontId="41" fillId="0" borderId="39" xfId="0" applyFont="1" applyFill="1" applyBorder="1" applyAlignment="1">
      <alignment horizontal="center" vertical="center" textRotation="90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7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/>
    </xf>
    <xf numFmtId="0" fontId="41" fillId="0" borderId="32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textRotation="90" wrapText="1"/>
    </xf>
    <xf numFmtId="0" fontId="27" fillId="0" borderId="12" xfId="71" applyFont="1" applyBorder="1" applyAlignment="1">
      <alignment horizontal="left" vertical="center" wrapText="1"/>
      <protection/>
    </xf>
    <xf numFmtId="0" fontId="27" fillId="0" borderId="12" xfId="71" applyFont="1" applyBorder="1" applyAlignment="1">
      <alignment horizontal="center" vertical="center" wrapText="1"/>
      <protection/>
    </xf>
    <xf numFmtId="0" fontId="27" fillId="0" borderId="12" xfId="71" applyFont="1" applyFill="1" applyBorder="1" applyAlignment="1">
      <alignment horizontal="center" vertical="center" wrapText="1"/>
      <protection/>
    </xf>
    <xf numFmtId="0" fontId="35" fillId="0" borderId="12" xfId="71" applyFont="1" applyBorder="1" applyAlignment="1">
      <alignment/>
      <protection/>
    </xf>
    <xf numFmtId="0" fontId="35" fillId="0" borderId="12" xfId="71" applyFont="1" applyFill="1" applyBorder="1" applyAlignment="1">
      <alignment horizontal="center"/>
      <protection/>
    </xf>
    <xf numFmtId="0" fontId="35" fillId="0" borderId="0" xfId="71" applyFont="1" applyBorder="1" applyAlignment="1">
      <alignment/>
      <protection/>
    </xf>
    <xf numFmtId="0" fontId="27" fillId="0" borderId="12" xfId="71" applyFont="1" applyBorder="1" applyAlignment="1">
      <alignment horizontal="center" vertic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0</xdr:rowOff>
    </xdr:from>
    <xdr:to>
      <xdr:col>61</xdr:col>
      <xdr:colOff>19050</xdr:colOff>
      <xdr:row>41</xdr:row>
      <xdr:rowOff>0</xdr:rowOff>
    </xdr:to>
    <xdr:pic>
      <xdr:nvPicPr>
        <xdr:cNvPr id="1" name="Picture 1" descr="2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12058650" cy="755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J95"/>
  <sheetViews>
    <sheetView tabSelected="1" view="pageBreakPreview" zoomScaleSheetLayoutView="100" zoomScalePageLayoutView="0" workbookViewId="0" topLeftCell="D4">
      <selection activeCell="AW14" sqref="AW14"/>
    </sheetView>
  </sheetViews>
  <sheetFormatPr defaultColWidth="9.00390625" defaultRowHeight="12.75"/>
  <cols>
    <col min="1" max="1" width="5.125" style="1" customWidth="1"/>
    <col min="2" max="2" width="2.00390625" style="1" customWidth="1"/>
    <col min="3" max="3" width="2.125" style="1" customWidth="1"/>
    <col min="4" max="4" width="2.25390625" style="1" customWidth="1"/>
    <col min="5" max="5" width="2.125" style="1" customWidth="1"/>
    <col min="6" max="6" width="3.125" style="1" customWidth="1"/>
    <col min="7" max="8" width="2.75390625" style="1" customWidth="1"/>
    <col min="9" max="10" width="2.625" style="1" customWidth="1"/>
    <col min="11" max="11" width="2.125" style="1" customWidth="1"/>
    <col min="12" max="12" width="2.25390625" style="1" customWidth="1"/>
    <col min="13" max="13" width="2.125" style="1" customWidth="1"/>
    <col min="14" max="14" width="2.375" style="1" customWidth="1"/>
    <col min="15" max="18" width="2.125" style="1" customWidth="1"/>
    <col min="19" max="54" width="2.375" style="1" customWidth="1"/>
    <col min="55" max="55" width="3.75390625" style="1" customWidth="1"/>
    <col min="56" max="56" width="3.375" style="1" customWidth="1"/>
    <col min="57" max="57" width="4.625" style="1" customWidth="1"/>
    <col min="58" max="58" width="4.75390625" style="1" customWidth="1"/>
    <col min="59" max="59" width="5.125" style="1" customWidth="1"/>
    <col min="60" max="60" width="6.25390625" style="1" customWidth="1"/>
    <col min="61" max="61" width="8.75390625" style="1" customWidth="1"/>
    <col min="62" max="62" width="0.74609375" style="1" customWidth="1"/>
    <col min="63" max="63" width="5.625" style="1" hidden="1" customWidth="1"/>
    <col min="64" max="64" width="4.25390625" style="1" hidden="1" customWidth="1"/>
    <col min="65" max="65" width="4.375" style="1" hidden="1" customWidth="1"/>
    <col min="66" max="66" width="15.875" style="1" hidden="1" customWidth="1"/>
    <col min="67" max="16384" width="9.125" style="1" customWidth="1"/>
  </cols>
  <sheetData>
    <row r="2" ht="12.75"/>
    <row r="3" spans="1:66" s="255" customFormat="1" ht="11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J3" s="452"/>
      <c r="BK3" s="452"/>
      <c r="BL3" s="452"/>
      <c r="BM3" s="452"/>
      <c r="BN3" s="452"/>
    </row>
    <row r="4" spans="1:66" s="255" customFormat="1" ht="11.2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J4" s="222"/>
      <c r="BK4" s="222"/>
      <c r="BL4" s="222"/>
      <c r="BM4" s="222"/>
      <c r="BN4" s="222"/>
    </row>
    <row r="5" spans="1:66" s="255" customFormat="1" ht="11.25" customHeight="1">
      <c r="A5" s="253"/>
      <c r="B5" s="253"/>
      <c r="C5" s="253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J5" s="4"/>
      <c r="BK5" s="256"/>
      <c r="BL5" s="256"/>
      <c r="BM5" s="256"/>
      <c r="BN5" s="256"/>
    </row>
    <row r="6" spans="1:66" s="255" customFormat="1" ht="14.25">
      <c r="A6" s="253"/>
      <c r="B6" s="253"/>
      <c r="C6" s="253"/>
      <c r="D6" s="4"/>
      <c r="E6" s="4"/>
      <c r="F6" s="4"/>
      <c r="G6" s="4"/>
      <c r="H6" s="4"/>
      <c r="I6" s="4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4"/>
      <c r="U6" s="4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7"/>
      <c r="BF6" s="7"/>
      <c r="BG6" s="7"/>
      <c r="BH6" s="7"/>
      <c r="BI6" s="7"/>
      <c r="BJ6" s="9"/>
      <c r="BK6" s="7"/>
      <c r="BL6" s="7"/>
      <c r="BM6" s="257"/>
      <c r="BN6" s="257"/>
    </row>
    <row r="7" spans="1:66" s="255" customFormat="1" ht="14.25" customHeight="1">
      <c r="A7" s="452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454"/>
      <c r="BF7" s="454"/>
      <c r="BG7" s="454"/>
      <c r="BH7" s="454"/>
      <c r="BI7" s="454"/>
      <c r="BJ7" s="454"/>
      <c r="BK7" s="454"/>
      <c r="BL7" s="454"/>
      <c r="BM7" s="454"/>
      <c r="BN7" s="454"/>
    </row>
    <row r="8" spans="1:69" s="255" customFormat="1" ht="14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4"/>
      <c r="BJ8" s="4"/>
      <c r="BK8" s="4"/>
      <c r="BL8" s="4"/>
      <c r="BM8" s="256"/>
      <c r="BN8" s="256"/>
      <c r="BO8" s="256"/>
      <c r="BP8" s="256"/>
      <c r="BQ8" s="256"/>
    </row>
    <row r="9" spans="4:71" s="255" customFormat="1" ht="14.25" customHeight="1"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4"/>
      <c r="AR9" s="254"/>
      <c r="AS9" s="254"/>
      <c r="AT9" s="254"/>
      <c r="AU9" s="254"/>
      <c r="AV9" s="254"/>
      <c r="AW9" s="254"/>
      <c r="AX9" s="254"/>
      <c r="AY9" s="256"/>
      <c r="AZ9" s="256"/>
      <c r="BA9" s="256"/>
      <c r="BB9" s="256"/>
      <c r="BC9" s="256"/>
      <c r="BD9" s="256"/>
      <c r="BE9" s="256"/>
      <c r="BF9" s="256"/>
      <c r="BG9" s="2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</row>
    <row r="10" spans="1:71" ht="14.25" customHeight="1">
      <c r="A10" s="12"/>
      <c r="B10" s="12"/>
      <c r="C10" s="12"/>
      <c r="D10" s="12"/>
      <c r="E10" s="12"/>
      <c r="F10" s="12"/>
      <c r="G10" s="12"/>
      <c r="AA10" s="12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13"/>
      <c r="AR10" s="13"/>
      <c r="AS10" s="13"/>
      <c r="AT10" s="13"/>
      <c r="AU10" s="13"/>
      <c r="AV10" s="13"/>
      <c r="AW10" s="13"/>
      <c r="AX10" s="13"/>
      <c r="AY10" s="5"/>
      <c r="AZ10" s="5"/>
      <c r="BA10" s="5"/>
      <c r="BB10" s="5"/>
      <c r="BC10" s="5"/>
      <c r="BD10" s="5"/>
      <c r="BE10" s="5"/>
      <c r="BF10" s="5"/>
      <c r="BG10" s="5"/>
      <c r="BM10" s="12"/>
      <c r="BN10" s="12"/>
      <c r="BO10" s="14"/>
      <c r="BP10" s="14"/>
      <c r="BQ10" s="14"/>
      <c r="BR10" s="14"/>
      <c r="BS10" s="14"/>
    </row>
    <row r="11" spans="1:71" ht="14.25" customHeight="1">
      <c r="A11" s="12"/>
      <c r="B11" s="12"/>
      <c r="C11" s="12"/>
      <c r="D11" s="12"/>
      <c r="E11" s="12"/>
      <c r="F11" s="12"/>
      <c r="G11" s="12"/>
      <c r="AA11" s="12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13"/>
      <c r="AR11" s="13"/>
      <c r="AS11" s="13"/>
      <c r="AT11" s="13"/>
      <c r="AU11" s="13"/>
      <c r="AV11" s="13"/>
      <c r="AW11" s="13"/>
      <c r="AX11" s="13"/>
      <c r="AY11" s="5"/>
      <c r="AZ11" s="5"/>
      <c r="BA11" s="5"/>
      <c r="BB11" s="5"/>
      <c r="BC11" s="5"/>
      <c r="BD11" s="5"/>
      <c r="BE11" s="5"/>
      <c r="BF11" s="5"/>
      <c r="BG11" s="5"/>
      <c r="BM11" s="12"/>
      <c r="BN11" s="12"/>
      <c r="BO11" s="14"/>
      <c r="BP11" s="14"/>
      <c r="BQ11" s="14"/>
      <c r="BR11" s="14"/>
      <c r="BS11" s="14"/>
    </row>
    <row r="12" spans="1:71" ht="14.25" customHeight="1">
      <c r="A12" s="12"/>
      <c r="B12" s="12"/>
      <c r="C12" s="12"/>
      <c r="D12" s="12"/>
      <c r="E12" s="1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AA12" s="12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13"/>
      <c r="AR12" s="13"/>
      <c r="AS12" s="13"/>
      <c r="AT12" s="13"/>
      <c r="AU12" s="13"/>
      <c r="AV12" s="13"/>
      <c r="AW12" s="13"/>
      <c r="AX12" s="13"/>
      <c r="AY12" s="5"/>
      <c r="AZ12" s="5"/>
      <c r="BA12" s="5"/>
      <c r="BB12" s="5"/>
      <c r="BC12" s="5"/>
      <c r="BD12" s="5"/>
      <c r="BE12" s="5"/>
      <c r="BF12" s="5"/>
      <c r="BG12" s="5"/>
      <c r="BI12" s="454"/>
      <c r="BJ12" s="454"/>
      <c r="BK12" s="454"/>
      <c r="BL12" s="454"/>
      <c r="BM12" s="454"/>
      <c r="BN12" s="454"/>
      <c r="BO12" s="454"/>
      <c r="BP12" s="454"/>
      <c r="BQ12" s="454"/>
      <c r="BR12" s="454"/>
      <c r="BS12" s="14"/>
    </row>
    <row r="13" spans="1:71" ht="14.25" customHeight="1">
      <c r="A13" s="12"/>
      <c r="B13" s="12"/>
      <c r="C13" s="12"/>
      <c r="D13" s="12"/>
      <c r="E13" s="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AA13" s="12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13"/>
      <c r="AR13" s="13"/>
      <c r="AS13" s="13"/>
      <c r="AT13" s="13"/>
      <c r="AU13" s="13"/>
      <c r="AV13" s="13"/>
      <c r="AW13" s="13"/>
      <c r="AX13" s="13"/>
      <c r="AY13" s="5"/>
      <c r="AZ13" s="5"/>
      <c r="BA13" s="5"/>
      <c r="BB13" s="5"/>
      <c r="BC13" s="5"/>
      <c r="BD13" s="5"/>
      <c r="BE13" s="5"/>
      <c r="BF13" s="5"/>
      <c r="BG13" s="5"/>
      <c r="BM13" s="12"/>
      <c r="BN13" s="12"/>
      <c r="BO13" s="14"/>
      <c r="BP13" s="14"/>
      <c r="BQ13" s="14"/>
      <c r="BR13" s="14"/>
      <c r="BS13" s="14"/>
    </row>
    <row r="14" spans="1:71" ht="14.25" customHeight="1">
      <c r="A14" s="12"/>
      <c r="B14" s="12"/>
      <c r="C14" s="12"/>
      <c r="D14" s="12"/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AA14" s="12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13"/>
      <c r="AR14" s="13"/>
      <c r="AS14" s="13"/>
      <c r="AT14" s="13"/>
      <c r="AU14" s="13"/>
      <c r="AV14" s="13"/>
      <c r="AW14" s="13"/>
      <c r="AX14" s="13"/>
      <c r="AY14" s="5"/>
      <c r="AZ14" s="5"/>
      <c r="BA14" s="5"/>
      <c r="BB14" s="5"/>
      <c r="BC14" s="5"/>
      <c r="BD14" s="5"/>
      <c r="BE14" s="5"/>
      <c r="BF14" s="5"/>
      <c r="BG14" s="5"/>
      <c r="BM14" s="12"/>
      <c r="BN14" s="12"/>
      <c r="BO14" s="14"/>
      <c r="BP14" s="14"/>
      <c r="BQ14" s="14"/>
      <c r="BR14" s="14"/>
      <c r="BS14" s="14"/>
    </row>
    <row r="15" spans="1:71" ht="19.5" customHeight="1">
      <c r="A15" s="12"/>
      <c r="B15" s="12"/>
      <c r="C15" s="12"/>
      <c r="D15" s="12"/>
      <c r="E15" s="12"/>
      <c r="F15" s="12"/>
      <c r="G15" s="12"/>
      <c r="AA15" s="12"/>
      <c r="AB15" s="5"/>
      <c r="AC15" s="5"/>
      <c r="AD15" s="5"/>
      <c r="AE15" s="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5"/>
      <c r="BC15" s="5"/>
      <c r="BD15" s="5"/>
      <c r="BE15" s="5"/>
      <c r="BF15" s="5"/>
      <c r="BG15" s="5"/>
      <c r="BM15" s="12"/>
      <c r="BN15" s="12"/>
      <c r="BO15" s="14"/>
      <c r="BP15" s="14"/>
      <c r="BQ15" s="14"/>
      <c r="BR15" s="14"/>
      <c r="BS15" s="14"/>
    </row>
    <row r="16" spans="1:71" ht="19.5" customHeight="1">
      <c r="A16" s="12"/>
      <c r="B16" s="12"/>
      <c r="C16" s="12"/>
      <c r="D16" s="12"/>
      <c r="E16" s="12"/>
      <c r="F16" s="12"/>
      <c r="G16" s="12"/>
      <c r="AA16" s="12"/>
      <c r="AB16" s="5"/>
      <c r="AC16" s="5"/>
      <c r="AD16" s="5"/>
      <c r="AE16" s="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3"/>
      <c r="AR16" s="13"/>
      <c r="AS16" s="13"/>
      <c r="AT16" s="13"/>
      <c r="AU16" s="13"/>
      <c r="AV16" s="13"/>
      <c r="AW16" s="13"/>
      <c r="AX16" s="13"/>
      <c r="AY16" s="5"/>
      <c r="AZ16" s="5"/>
      <c r="BA16" s="5"/>
      <c r="BB16" s="5"/>
      <c r="BC16" s="5"/>
      <c r="BD16" s="5"/>
      <c r="BE16" s="5"/>
      <c r="BF16" s="5"/>
      <c r="BG16" s="5"/>
      <c r="BM16" s="12"/>
      <c r="BN16" s="12"/>
      <c r="BO16" s="14"/>
      <c r="BP16" s="14"/>
      <c r="BQ16" s="14"/>
      <c r="BR16" s="14"/>
      <c r="BS16" s="14"/>
    </row>
    <row r="17" spans="1:71" ht="18.75" customHeight="1">
      <c r="A17" s="12"/>
      <c r="B17" s="12"/>
      <c r="C17" s="12"/>
      <c r="D17" s="12"/>
      <c r="E17" s="12"/>
      <c r="F17" s="12"/>
      <c r="G17" s="12"/>
      <c r="AA17" s="12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3"/>
      <c r="AY17" s="5"/>
      <c r="AZ17" s="5"/>
      <c r="BA17" s="5"/>
      <c r="BB17" s="5"/>
      <c r="BC17" s="5"/>
      <c r="BD17" s="5"/>
      <c r="BE17" s="5"/>
      <c r="BF17" s="5"/>
      <c r="BG17" s="5"/>
      <c r="BM17" s="12"/>
      <c r="BN17" s="12"/>
      <c r="BO17" s="14"/>
      <c r="BP17" s="14"/>
      <c r="BQ17" s="14"/>
      <c r="BR17" s="14"/>
      <c r="BS17" s="14"/>
    </row>
    <row r="18" spans="1:27" ht="12.75">
      <c r="A18" s="12"/>
      <c r="B18" s="12"/>
      <c r="C18" s="12"/>
      <c r="D18" s="12"/>
      <c r="E18" s="12"/>
      <c r="F18" s="12"/>
      <c r="G18" s="12"/>
      <c r="AA18" s="12"/>
    </row>
    <row r="19" spans="1:55" ht="18.75">
      <c r="A19" s="12"/>
      <c r="B19" s="12"/>
      <c r="C19" s="12"/>
      <c r="D19" s="12"/>
      <c r="E19" s="12"/>
      <c r="F19" s="12"/>
      <c r="G19" s="12"/>
      <c r="AA19" s="12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BC19" s="16"/>
    </row>
    <row r="20" spans="1:55" ht="18.75">
      <c r="A20" s="12"/>
      <c r="B20" s="12"/>
      <c r="C20" s="12"/>
      <c r="D20" s="12"/>
      <c r="E20" s="12"/>
      <c r="F20" s="12"/>
      <c r="G20" s="12"/>
      <c r="AA20" s="12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7"/>
      <c r="BC20" s="17"/>
    </row>
    <row r="21" spans="1:27" ht="12.75">
      <c r="A21" s="12"/>
      <c r="B21" s="12"/>
      <c r="C21" s="12"/>
      <c r="D21" s="12"/>
      <c r="E21" s="12"/>
      <c r="F21" s="12"/>
      <c r="G21" s="12"/>
      <c r="AA21" s="12"/>
    </row>
    <row r="22" spans="1:58" ht="18.75">
      <c r="A22" s="12"/>
      <c r="B22" s="12"/>
      <c r="C22" s="12"/>
      <c r="D22" s="12"/>
      <c r="E22" s="12"/>
      <c r="F22" s="12"/>
      <c r="G22" s="12"/>
      <c r="AA22" s="12"/>
      <c r="AE22" s="18"/>
      <c r="AF22" s="18"/>
      <c r="AG22" s="18"/>
      <c r="AH22" s="18"/>
      <c r="AI22" s="18"/>
      <c r="AJ22" s="18"/>
      <c r="AK22" s="18"/>
      <c r="AL22" s="16"/>
      <c r="AM22" s="16"/>
      <c r="AN22" s="16"/>
      <c r="AO22" s="16"/>
      <c r="AP22" s="16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</row>
    <row r="23" spans="1:88" ht="18.75">
      <c r="A23" s="12"/>
      <c r="B23" s="12"/>
      <c r="C23" s="12"/>
      <c r="D23" s="12"/>
      <c r="E23" s="12"/>
      <c r="F23" s="12"/>
      <c r="G23" s="12"/>
      <c r="K23" s="5"/>
      <c r="T23" s="18"/>
      <c r="U23" s="18"/>
      <c r="V23" s="18"/>
      <c r="W23" s="18"/>
      <c r="X23" s="18"/>
      <c r="Y23" s="18"/>
      <c r="AH23" s="19"/>
      <c r="AI23" s="19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</row>
    <row r="24" spans="1:88" ht="18.75">
      <c r="A24" s="12"/>
      <c r="B24" s="12"/>
      <c r="C24" s="12"/>
      <c r="D24" s="12"/>
      <c r="E24" s="12"/>
      <c r="F24" s="12"/>
      <c r="G24" s="12"/>
      <c r="K24" s="5"/>
      <c r="T24" s="18"/>
      <c r="U24" s="18"/>
      <c r="V24" s="18"/>
      <c r="W24" s="18"/>
      <c r="X24" s="18"/>
      <c r="Y24" s="18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</row>
    <row r="25" spans="1:88" ht="18.75">
      <c r="A25" s="12"/>
      <c r="B25" s="12"/>
      <c r="C25" s="12"/>
      <c r="D25" s="12"/>
      <c r="E25" s="12"/>
      <c r="F25" s="12"/>
      <c r="G25" s="12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</row>
    <row r="26" spans="1:88" ht="18" customHeight="1">
      <c r="A26" s="12"/>
      <c r="B26" s="12"/>
      <c r="C26" s="12"/>
      <c r="D26" s="12"/>
      <c r="E26" s="12"/>
      <c r="F26" s="12"/>
      <c r="G26" s="12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7"/>
      <c r="AV26" s="457"/>
      <c r="AW26" s="457"/>
      <c r="AX26" s="457"/>
      <c r="AY26" s="457"/>
      <c r="AZ26" s="457"/>
      <c r="BA26" s="457"/>
      <c r="BB26" s="457"/>
      <c r="BC26" s="457"/>
      <c r="BD26" s="457"/>
      <c r="BE26" s="457"/>
      <c r="BF26" s="457"/>
      <c r="BG26" s="457"/>
      <c r="BH26" s="20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</row>
    <row r="27" spans="1:88" ht="12" customHeight="1">
      <c r="A27" s="12"/>
      <c r="B27" s="12"/>
      <c r="C27" s="12"/>
      <c r="D27" s="12"/>
      <c r="E27" s="12"/>
      <c r="F27" s="12"/>
      <c r="G27" s="12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1"/>
      <c r="AW27" s="21"/>
      <c r="AX27" s="21"/>
      <c r="AY27" s="23"/>
      <c r="AZ27" s="23"/>
      <c r="BA27" s="23"/>
      <c r="BB27" s="23"/>
      <c r="BC27" s="23"/>
      <c r="BD27" s="23"/>
      <c r="BE27" s="23"/>
      <c r="BF27" s="23"/>
      <c r="BG27" s="23"/>
      <c r="BH27" s="20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</row>
    <row r="28" spans="1:88" ht="18" customHeight="1">
      <c r="A28" s="12"/>
      <c r="B28" s="12"/>
      <c r="C28" s="12"/>
      <c r="D28" s="12"/>
      <c r="E28" s="12"/>
      <c r="F28" s="12"/>
      <c r="G28" s="12"/>
      <c r="T28" s="24"/>
      <c r="U28" s="25"/>
      <c r="V28" s="25"/>
      <c r="W28" s="25"/>
      <c r="X28" s="25"/>
      <c r="Y28" s="25"/>
      <c r="Z28" s="25"/>
      <c r="AA28" s="26"/>
      <c r="AB28" s="27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4"/>
      <c r="BD28" s="24"/>
      <c r="BE28" s="24"/>
      <c r="BF28" s="20"/>
      <c r="BG28" s="28"/>
      <c r="BH28" s="28"/>
      <c r="BI28" s="28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</row>
    <row r="29" spans="1:88" ht="12" customHeight="1">
      <c r="A29" s="12"/>
      <c r="B29" s="12"/>
      <c r="C29" s="12"/>
      <c r="D29" s="12"/>
      <c r="E29" s="12"/>
      <c r="F29" s="12"/>
      <c r="G29" s="12"/>
      <c r="T29" s="2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4"/>
      <c r="AW29" s="24"/>
      <c r="AX29" s="24"/>
      <c r="AY29" s="20"/>
      <c r="AZ29" s="28"/>
      <c r="BA29" s="28"/>
      <c r="BB29" s="28"/>
      <c r="BC29" s="28"/>
      <c r="BD29" s="28"/>
      <c r="BE29" s="28"/>
      <c r="BF29" s="20"/>
      <c r="BG29" s="20"/>
      <c r="BH29" s="20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</row>
    <row r="30" spans="1:88" ht="12" customHeight="1">
      <c r="A30" s="12"/>
      <c r="B30" s="12"/>
      <c r="C30" s="12"/>
      <c r="D30" s="12"/>
      <c r="E30" s="12"/>
      <c r="F30" s="12"/>
      <c r="G30" s="12"/>
      <c r="T30" s="24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4"/>
      <c r="AW30" s="24"/>
      <c r="AX30" s="24"/>
      <c r="AY30" s="20"/>
      <c r="AZ30" s="28"/>
      <c r="BA30" s="28"/>
      <c r="BB30" s="28"/>
      <c r="BC30" s="28"/>
      <c r="BD30" s="28"/>
      <c r="BE30" s="28"/>
      <c r="BF30" s="20"/>
      <c r="BG30" s="20"/>
      <c r="BH30" s="20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</row>
    <row r="31" spans="1:88" ht="17.25" customHeight="1">
      <c r="A31" s="12"/>
      <c r="B31" s="12"/>
      <c r="C31" s="12"/>
      <c r="D31" s="12"/>
      <c r="E31" s="12"/>
      <c r="F31" s="12"/>
      <c r="G31" s="12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55"/>
      <c r="AP31" s="455"/>
      <c r="AQ31" s="455"/>
      <c r="AR31" s="455"/>
      <c r="AS31" s="455"/>
      <c r="AT31" s="455"/>
      <c r="AU31" s="455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</row>
    <row r="32" spans="1:88" ht="17.25" customHeight="1">
      <c r="A32" s="12"/>
      <c r="B32" s="12"/>
      <c r="C32" s="12"/>
      <c r="D32" s="12"/>
      <c r="E32" s="12"/>
      <c r="F32" s="12"/>
      <c r="G32" s="12"/>
      <c r="T32" s="30"/>
      <c r="U32" s="30"/>
      <c r="V32" s="30"/>
      <c r="W32" s="30"/>
      <c r="X32" s="30"/>
      <c r="Y32" s="30"/>
      <c r="Z32" s="30"/>
      <c r="AA32" s="30"/>
      <c r="AB32" s="31"/>
      <c r="AC32" s="32"/>
      <c r="AD32" s="32"/>
      <c r="AE32" s="32"/>
      <c r="AF32" s="32"/>
      <c r="AG32" s="31"/>
      <c r="AH32" s="32"/>
      <c r="AI32" s="32"/>
      <c r="AJ32" s="32"/>
      <c r="AK32" s="32"/>
      <c r="AL32" s="32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</row>
    <row r="33" spans="1:88" ht="17.25" customHeight="1">
      <c r="A33" s="12"/>
      <c r="B33" s="12"/>
      <c r="C33" s="12"/>
      <c r="D33" s="12"/>
      <c r="E33" s="12"/>
      <c r="F33" s="12"/>
      <c r="G33" s="1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3"/>
      <c r="AJ33" s="30"/>
      <c r="AK33" s="33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</row>
    <row r="34" spans="1:88" ht="12" customHeight="1">
      <c r="A34" s="12"/>
      <c r="B34" s="12"/>
      <c r="C34" s="12"/>
      <c r="D34" s="12"/>
      <c r="E34" s="12"/>
      <c r="F34" s="12"/>
      <c r="G34" s="12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</row>
    <row r="35" spans="1:88" ht="12.75" customHeight="1">
      <c r="A35" s="12"/>
      <c r="B35" s="12"/>
      <c r="C35" s="12"/>
      <c r="D35" s="12"/>
      <c r="E35" s="12"/>
      <c r="F35" s="12"/>
      <c r="G35" s="12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455"/>
      <c r="AO35" s="455"/>
      <c r="AP35" s="455"/>
      <c r="AQ35" s="455"/>
      <c r="AR35" s="455"/>
      <c r="AS35" s="455"/>
      <c r="AT35" s="455"/>
      <c r="AU35" s="455"/>
      <c r="AV35" s="30"/>
      <c r="AW35" s="30"/>
      <c r="AX35" s="30"/>
      <c r="AY35" s="34"/>
      <c r="AZ35" s="34"/>
      <c r="BA35" s="34"/>
      <c r="BB35" s="34"/>
      <c r="BC35" s="30"/>
      <c r="BD35" s="30"/>
      <c r="BE35" s="30"/>
      <c r="BF35" s="30"/>
      <c r="BG35" s="30"/>
      <c r="BH35" s="30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</row>
    <row r="36" spans="1:88" ht="12" customHeight="1">
      <c r="A36" s="12"/>
      <c r="B36" s="12"/>
      <c r="C36" s="12"/>
      <c r="D36" s="12"/>
      <c r="E36" s="12"/>
      <c r="F36" s="12"/>
      <c r="G36" s="12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</row>
    <row r="37" spans="1:88" ht="15.75" customHeight="1">
      <c r="A37" s="12"/>
      <c r="B37" s="12"/>
      <c r="C37" s="12"/>
      <c r="D37" s="12"/>
      <c r="E37" s="12"/>
      <c r="F37" s="12"/>
      <c r="G37" s="12"/>
      <c r="T37" s="18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</row>
    <row r="38" spans="1:88" ht="15" customHeight="1">
      <c r="A38" s="12"/>
      <c r="B38" s="12"/>
      <c r="C38" s="12"/>
      <c r="D38" s="12"/>
      <c r="E38" s="12"/>
      <c r="F38" s="12"/>
      <c r="G38" s="12"/>
      <c r="T38" s="18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</row>
    <row r="39" spans="1:88" ht="12" customHeight="1">
      <c r="A39" s="12"/>
      <c r="B39" s="12"/>
      <c r="C39" s="12"/>
      <c r="D39" s="12"/>
      <c r="E39" s="12"/>
      <c r="F39" s="12"/>
      <c r="G39" s="12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</row>
    <row r="40" spans="1:88" ht="16.5" customHeight="1">
      <c r="A40" s="12"/>
      <c r="B40" s="12"/>
      <c r="C40" s="12"/>
      <c r="D40" s="12"/>
      <c r="E40" s="12"/>
      <c r="F40" s="12"/>
      <c r="G40" s="12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</row>
    <row r="41" spans="1:88" ht="4.5" customHeight="1">
      <c r="A41" s="12"/>
      <c r="B41" s="12"/>
      <c r="C41" s="12"/>
      <c r="D41" s="12"/>
      <c r="E41" s="12"/>
      <c r="F41" s="12"/>
      <c r="G41" s="12"/>
      <c r="T41" s="35"/>
      <c r="U41" s="16"/>
      <c r="V41" s="16"/>
      <c r="W41" s="16"/>
      <c r="X41" s="16"/>
      <c r="Y41" s="16"/>
      <c r="Z41" s="16"/>
      <c r="AA41" s="16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</row>
    <row r="42" spans="1:88" ht="13.5" customHeight="1" hidden="1">
      <c r="A42" s="12"/>
      <c r="B42" s="12"/>
      <c r="C42" s="12"/>
      <c r="D42" s="12"/>
      <c r="E42" s="12"/>
      <c r="F42" s="12"/>
      <c r="G42" s="12"/>
      <c r="T42" s="16"/>
      <c r="U42" s="16"/>
      <c r="V42" s="16"/>
      <c r="W42" s="16"/>
      <c r="X42" s="16"/>
      <c r="Y42" s="16"/>
      <c r="Z42" s="16"/>
      <c r="AA42" s="16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</row>
    <row r="43" spans="1:88" ht="15" customHeight="1" hidden="1">
      <c r="A43" s="12"/>
      <c r="B43" s="12"/>
      <c r="C43" s="12"/>
      <c r="D43" s="12"/>
      <c r="E43" s="12"/>
      <c r="F43" s="12"/>
      <c r="G43" s="12"/>
      <c r="T43" s="16"/>
      <c r="U43" s="16"/>
      <c r="V43" s="16"/>
      <c r="W43" s="16"/>
      <c r="X43" s="16"/>
      <c r="Y43" s="16"/>
      <c r="Z43" s="16"/>
      <c r="AA43" s="16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</row>
    <row r="44" spans="1:88" ht="12.75" customHeight="1" hidden="1">
      <c r="A44" s="12"/>
      <c r="B44" s="12"/>
      <c r="C44" s="12"/>
      <c r="D44" s="12"/>
      <c r="E44" s="12"/>
      <c r="F44" s="12"/>
      <c r="G44" s="12"/>
      <c r="T44" s="16"/>
      <c r="U44" s="16"/>
      <c r="V44" s="16"/>
      <c r="W44" s="16"/>
      <c r="X44" s="16"/>
      <c r="Y44" s="16"/>
      <c r="Z44" s="16"/>
      <c r="AA44" s="16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</row>
    <row r="45" spans="1:88" ht="18.75" customHeight="1" hidden="1">
      <c r="A45" s="12"/>
      <c r="B45" s="12"/>
      <c r="C45" s="12"/>
      <c r="D45" s="12"/>
      <c r="E45" s="12"/>
      <c r="F45" s="12"/>
      <c r="G45" s="12"/>
      <c r="H45" s="12"/>
      <c r="I45" s="12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5"/>
      <c r="AQ45" s="455"/>
      <c r="AR45" s="455"/>
      <c r="AS45" s="455"/>
      <c r="AT45" s="455"/>
      <c r="AU45" s="455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</row>
    <row r="46" spans="20:88" ht="21" customHeight="1" hidden="1"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55"/>
      <c r="AP46" s="455"/>
      <c r="AQ46" s="455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  <c r="BD46" s="455"/>
      <c r="BE46" s="455"/>
      <c r="BF46" s="455"/>
      <c r="BG46" s="455"/>
      <c r="BH46" s="455"/>
      <c r="BI46" s="455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</row>
    <row r="47" spans="1:66" ht="12.75" hidden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8"/>
      <c r="P47" s="38"/>
      <c r="Q47" s="37"/>
      <c r="R47" s="37"/>
      <c r="S47" s="37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5"/>
      <c r="AO47" s="455"/>
      <c r="AP47" s="455"/>
      <c r="AQ47" s="455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5"/>
      <c r="BC47" s="455"/>
      <c r="BD47" s="455"/>
      <c r="BE47" s="455"/>
      <c r="BF47" s="455"/>
      <c r="BG47" s="455"/>
      <c r="BH47" s="455"/>
      <c r="BI47" s="455"/>
      <c r="BJ47" s="37"/>
      <c r="BK47" s="37"/>
      <c r="BL47" s="37"/>
      <c r="BM47" s="37"/>
      <c r="BN47" s="37"/>
    </row>
    <row r="48" spans="20:61" ht="27" customHeight="1" hidden="1"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455"/>
      <c r="BC48" s="455"/>
      <c r="BD48" s="455"/>
      <c r="BE48" s="455"/>
      <c r="BF48" s="455"/>
      <c r="BG48" s="455"/>
      <c r="BH48" s="455"/>
      <c r="BI48" s="455"/>
    </row>
    <row r="49" ht="40.5" customHeight="1" hidden="1"/>
    <row r="50" spans="1:60" ht="12.75">
      <c r="A50" s="39"/>
      <c r="B50" s="39"/>
      <c r="C50" s="39"/>
      <c r="D50" s="39"/>
      <c r="Q50" s="40"/>
      <c r="R50" s="40"/>
      <c r="AU50" s="12"/>
      <c r="AV50" s="41"/>
      <c r="AW50" s="41"/>
      <c r="AX50" s="41"/>
      <c r="AY50" s="41"/>
      <c r="AZ50" s="42"/>
      <c r="BA50" s="12"/>
      <c r="BB50" s="12"/>
      <c r="BC50" s="12"/>
      <c r="BD50" s="12"/>
      <c r="BE50" s="12"/>
      <c r="BF50" s="12"/>
      <c r="BG50" s="12"/>
      <c r="BH50" s="12"/>
    </row>
    <row r="52" spans="1:66" ht="14.25">
      <c r="A52" s="2"/>
      <c r="B52" s="2"/>
      <c r="C52" s="2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J52" s="452"/>
      <c r="BK52" s="452"/>
      <c r="BL52" s="452"/>
      <c r="BM52" s="452"/>
      <c r="BN52" s="452"/>
    </row>
    <row r="53" spans="1:66" ht="14.25">
      <c r="A53" s="2"/>
      <c r="B53" s="2"/>
      <c r="C53" s="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J53" s="4"/>
      <c r="BK53" s="5"/>
      <c r="BL53" s="5"/>
      <c r="BM53" s="5"/>
      <c r="BN53" s="5"/>
    </row>
    <row r="54" spans="1:66" ht="14.25">
      <c r="A54" s="3"/>
      <c r="B54" s="3"/>
      <c r="C54" s="3"/>
      <c r="D54" s="4"/>
      <c r="E54" s="6"/>
      <c r="F54" s="6"/>
      <c r="G54" s="6"/>
      <c r="H54" s="6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6"/>
      <c r="U54" s="6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7"/>
      <c r="BF54" s="8"/>
      <c r="BG54" s="8"/>
      <c r="BH54" s="8"/>
      <c r="BI54" s="8"/>
      <c r="BJ54" s="9"/>
      <c r="BK54" s="7"/>
      <c r="BL54" s="7"/>
      <c r="BM54" s="10"/>
      <c r="BN54" s="10"/>
    </row>
    <row r="55" spans="1:66" ht="14.25">
      <c r="A55" s="453"/>
      <c r="B55" s="453"/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11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</row>
    <row r="56" spans="1:70" ht="12.75">
      <c r="A56" s="459"/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11"/>
      <c r="BJ56" s="11"/>
      <c r="BK56" s="11"/>
      <c r="BL56" s="11"/>
      <c r="BM56" s="5"/>
      <c r="BN56" s="5"/>
      <c r="BO56" s="5"/>
      <c r="BP56" s="5"/>
      <c r="BQ56" s="5"/>
      <c r="BR56" s="12"/>
    </row>
    <row r="57" spans="1:71" ht="14.25">
      <c r="A57" s="12"/>
      <c r="B57" s="12"/>
      <c r="C57" s="1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AA57" s="12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13"/>
      <c r="AR57" s="13"/>
      <c r="AS57" s="13"/>
      <c r="AT57" s="13"/>
      <c r="AU57" s="13"/>
      <c r="AV57" s="13"/>
      <c r="AW57" s="13"/>
      <c r="AX57" s="13"/>
      <c r="AY57" s="5"/>
      <c r="AZ57" s="5"/>
      <c r="BA57" s="5"/>
      <c r="BB57" s="5"/>
      <c r="BC57" s="5"/>
      <c r="BD57" s="5"/>
      <c r="BE57" s="5"/>
      <c r="BF57" s="5"/>
      <c r="BG57" s="5"/>
      <c r="BJ57" s="456"/>
      <c r="BK57" s="456"/>
      <c r="BL57" s="456"/>
      <c r="BM57" s="456"/>
      <c r="BN57" s="456"/>
      <c r="BO57" s="456"/>
      <c r="BP57" s="456"/>
      <c r="BQ57" s="456"/>
      <c r="BR57" s="456"/>
      <c r="BS57" s="456"/>
    </row>
    <row r="58" spans="1:71" ht="12.75">
      <c r="A58" s="12"/>
      <c r="B58" s="12"/>
      <c r="C58" s="12"/>
      <c r="D58" s="12"/>
      <c r="E58" s="12"/>
      <c r="F58" s="12"/>
      <c r="G58" s="12"/>
      <c r="AA58" s="12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13"/>
      <c r="AR58" s="13"/>
      <c r="AS58" s="13"/>
      <c r="AT58" s="13"/>
      <c r="AU58" s="13"/>
      <c r="AV58" s="13"/>
      <c r="AW58" s="13"/>
      <c r="AX58" s="13"/>
      <c r="AY58" s="5"/>
      <c r="AZ58" s="5"/>
      <c r="BA58" s="5"/>
      <c r="BB58" s="5"/>
      <c r="BC58" s="5"/>
      <c r="BD58" s="5"/>
      <c r="BE58" s="5"/>
      <c r="BF58" s="5"/>
      <c r="BG58" s="5"/>
      <c r="BM58" s="12"/>
      <c r="BN58" s="12"/>
      <c r="BO58" s="14"/>
      <c r="BP58" s="14"/>
      <c r="BQ58" s="14"/>
      <c r="BR58" s="14"/>
      <c r="BS58" s="14"/>
    </row>
    <row r="59" spans="1:71" ht="12.75">
      <c r="A59" s="12"/>
      <c r="B59" s="12"/>
      <c r="C59" s="12"/>
      <c r="D59" s="12"/>
      <c r="E59" s="12"/>
      <c r="F59" s="12"/>
      <c r="G59" s="12"/>
      <c r="AA59" s="12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13"/>
      <c r="AR59" s="13"/>
      <c r="AS59" s="13"/>
      <c r="AT59" s="13"/>
      <c r="AU59" s="13"/>
      <c r="AV59" s="13"/>
      <c r="AW59" s="13"/>
      <c r="AX59" s="13"/>
      <c r="AY59" s="5"/>
      <c r="AZ59" s="5"/>
      <c r="BA59" s="5"/>
      <c r="BB59" s="5"/>
      <c r="BC59" s="5"/>
      <c r="BD59" s="5"/>
      <c r="BE59" s="5"/>
      <c r="BF59" s="5"/>
      <c r="BG59" s="5"/>
      <c r="BM59" s="12"/>
      <c r="BN59" s="12"/>
      <c r="BO59" s="14"/>
      <c r="BP59" s="14"/>
      <c r="BQ59" s="14"/>
      <c r="BR59" s="14"/>
      <c r="BS59" s="14"/>
    </row>
    <row r="60" spans="1:71" ht="14.25">
      <c r="A60" s="12"/>
      <c r="B60" s="12"/>
      <c r="C60" s="12"/>
      <c r="D60" s="12"/>
      <c r="E60" s="1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AA60" s="12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13"/>
      <c r="AR60" s="13"/>
      <c r="AS60" s="13"/>
      <c r="AT60" s="13"/>
      <c r="AU60" s="13"/>
      <c r="AV60" s="13"/>
      <c r="AW60" s="13"/>
      <c r="AX60" s="13"/>
      <c r="AY60" s="5"/>
      <c r="AZ60" s="5"/>
      <c r="BA60" s="5"/>
      <c r="BB60" s="5"/>
      <c r="BC60" s="5"/>
      <c r="BD60" s="5"/>
      <c r="BE60" s="5"/>
      <c r="BF60" s="5"/>
      <c r="BG60" s="5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14"/>
    </row>
    <row r="61" spans="1:71" ht="12.75">
      <c r="A61" s="12"/>
      <c r="B61" s="12"/>
      <c r="C61" s="12"/>
      <c r="D61" s="12"/>
      <c r="E61" s="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AA61" s="12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3"/>
      <c r="AR61" s="13"/>
      <c r="AS61" s="13"/>
      <c r="AT61" s="13"/>
      <c r="AU61" s="13"/>
      <c r="AV61" s="13"/>
      <c r="AW61" s="13"/>
      <c r="AX61" s="13"/>
      <c r="AY61" s="5"/>
      <c r="AZ61" s="5"/>
      <c r="BA61" s="5"/>
      <c r="BB61" s="5"/>
      <c r="BC61" s="5"/>
      <c r="BD61" s="5"/>
      <c r="BE61" s="5"/>
      <c r="BF61" s="5"/>
      <c r="BG61" s="5"/>
      <c r="BM61" s="12"/>
      <c r="BN61" s="12"/>
      <c r="BO61" s="14"/>
      <c r="BP61" s="14"/>
      <c r="BQ61" s="14"/>
      <c r="BR61" s="14"/>
      <c r="BS61" s="14"/>
    </row>
    <row r="62" spans="1:71" ht="12.75">
      <c r="A62" s="12"/>
      <c r="B62" s="12"/>
      <c r="C62" s="12"/>
      <c r="D62" s="12"/>
      <c r="E62" s="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AA62" s="12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13"/>
      <c r="AR62" s="13"/>
      <c r="AS62" s="13"/>
      <c r="AT62" s="13"/>
      <c r="AU62" s="13"/>
      <c r="AV62" s="13"/>
      <c r="AW62" s="13"/>
      <c r="AX62" s="13"/>
      <c r="AY62" s="5"/>
      <c r="AZ62" s="5"/>
      <c r="BA62" s="5"/>
      <c r="BB62" s="5"/>
      <c r="BC62" s="5"/>
      <c r="BD62" s="5"/>
      <c r="BE62" s="5"/>
      <c r="BF62" s="5"/>
      <c r="BG62" s="5"/>
      <c r="BM62" s="12"/>
      <c r="BN62" s="12"/>
      <c r="BO62" s="14"/>
      <c r="BP62" s="14"/>
      <c r="BQ62" s="14"/>
      <c r="BR62" s="14"/>
      <c r="BS62" s="14"/>
    </row>
    <row r="63" spans="1:71" ht="20.25">
      <c r="A63" s="12"/>
      <c r="B63" s="12"/>
      <c r="C63" s="12"/>
      <c r="D63" s="12"/>
      <c r="E63" s="12"/>
      <c r="F63" s="12"/>
      <c r="G63" s="12"/>
      <c r="AA63" s="12"/>
      <c r="AB63" s="5"/>
      <c r="AC63" s="5"/>
      <c r="AD63" s="5"/>
      <c r="AE63" s="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5"/>
      <c r="BC63" s="5"/>
      <c r="BD63" s="5"/>
      <c r="BE63" s="5"/>
      <c r="BF63" s="5"/>
      <c r="BG63" s="5"/>
      <c r="BM63" s="12"/>
      <c r="BN63" s="12"/>
      <c r="BO63" s="14"/>
      <c r="BP63" s="14"/>
      <c r="BQ63" s="14"/>
      <c r="BR63" s="14"/>
      <c r="BS63" s="14"/>
    </row>
    <row r="64" spans="1:71" ht="20.25">
      <c r="A64" s="12"/>
      <c r="B64" s="12"/>
      <c r="C64" s="12"/>
      <c r="D64" s="12"/>
      <c r="E64" s="12"/>
      <c r="F64" s="12"/>
      <c r="G64" s="12"/>
      <c r="AA64" s="12"/>
      <c r="AB64" s="5"/>
      <c r="AC64" s="5"/>
      <c r="AD64" s="5"/>
      <c r="AE64" s="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3"/>
      <c r="AR64" s="13"/>
      <c r="AS64" s="13"/>
      <c r="AT64" s="13"/>
      <c r="AU64" s="13"/>
      <c r="AV64" s="13"/>
      <c r="AW64" s="13"/>
      <c r="AX64" s="13"/>
      <c r="AY64" s="5"/>
      <c r="AZ64" s="5"/>
      <c r="BA64" s="5"/>
      <c r="BB64" s="5"/>
      <c r="BC64" s="5"/>
      <c r="BD64" s="5"/>
      <c r="BE64" s="5"/>
      <c r="BF64" s="5"/>
      <c r="BG64" s="5"/>
      <c r="BM64" s="12"/>
      <c r="BN64" s="12"/>
      <c r="BO64" s="14"/>
      <c r="BP64" s="14"/>
      <c r="BQ64" s="14"/>
      <c r="BR64" s="14"/>
      <c r="BS64" s="14"/>
    </row>
    <row r="65" spans="1:71" ht="20.25">
      <c r="A65" s="12"/>
      <c r="B65" s="12"/>
      <c r="C65" s="12"/>
      <c r="D65" s="12"/>
      <c r="E65" s="12"/>
      <c r="F65" s="12"/>
      <c r="G65" s="12"/>
      <c r="AA65" s="12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3"/>
      <c r="AY65" s="5"/>
      <c r="AZ65" s="5"/>
      <c r="BA65" s="5"/>
      <c r="BB65" s="5"/>
      <c r="BC65" s="5"/>
      <c r="BD65" s="5"/>
      <c r="BE65" s="5"/>
      <c r="BF65" s="5"/>
      <c r="BG65" s="5"/>
      <c r="BM65" s="12"/>
      <c r="BN65" s="12"/>
      <c r="BO65" s="14"/>
      <c r="BP65" s="14"/>
      <c r="BQ65" s="14"/>
      <c r="BR65" s="14"/>
      <c r="BS65" s="14"/>
    </row>
    <row r="66" spans="1:27" ht="12.75">
      <c r="A66" s="12"/>
      <c r="B66" s="12"/>
      <c r="C66" s="12"/>
      <c r="D66" s="12"/>
      <c r="E66" s="12"/>
      <c r="F66" s="12"/>
      <c r="G66" s="12"/>
      <c r="AA66" s="12"/>
    </row>
    <row r="67" spans="1:55" ht="18.75">
      <c r="A67" s="12"/>
      <c r="B67" s="12"/>
      <c r="C67" s="12"/>
      <c r="D67" s="12"/>
      <c r="E67" s="12"/>
      <c r="F67" s="12"/>
      <c r="G67" s="12"/>
      <c r="AA67" s="12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BC67" s="16"/>
    </row>
    <row r="68" spans="1:55" ht="18.75">
      <c r="A68" s="12"/>
      <c r="B68" s="12"/>
      <c r="C68" s="12"/>
      <c r="D68" s="12"/>
      <c r="E68" s="12"/>
      <c r="F68" s="12"/>
      <c r="G68" s="12"/>
      <c r="AA68" s="12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7"/>
      <c r="BC68" s="17"/>
    </row>
    <row r="69" spans="1:27" ht="12.75">
      <c r="A69" s="12"/>
      <c r="B69" s="12"/>
      <c r="C69" s="12"/>
      <c r="D69" s="12"/>
      <c r="E69" s="12"/>
      <c r="F69" s="12"/>
      <c r="G69" s="12"/>
      <c r="AA69" s="12"/>
    </row>
    <row r="70" spans="1:58" ht="18.75">
      <c r="A70" s="12"/>
      <c r="B70" s="12"/>
      <c r="C70" s="12"/>
      <c r="D70" s="12"/>
      <c r="E70" s="12"/>
      <c r="F70" s="12"/>
      <c r="G70" s="12"/>
      <c r="AA70" s="12"/>
      <c r="AE70" s="18"/>
      <c r="AF70" s="18"/>
      <c r="AG70" s="18"/>
      <c r="AH70" s="18"/>
      <c r="AI70" s="18"/>
      <c r="AJ70" s="18"/>
      <c r="AK70" s="18"/>
      <c r="AL70" s="16"/>
      <c r="AM70" s="16"/>
      <c r="AN70" s="16"/>
      <c r="AO70" s="16"/>
      <c r="AP70" s="16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71" ht="18.75">
      <c r="A71" s="12"/>
      <c r="B71" s="12"/>
      <c r="C71" s="12"/>
      <c r="D71" s="12"/>
      <c r="E71" s="12"/>
      <c r="F71" s="12"/>
      <c r="G71" s="12"/>
      <c r="K71" s="5"/>
      <c r="T71" s="18"/>
      <c r="U71" s="18"/>
      <c r="V71" s="18"/>
      <c r="W71" s="18"/>
      <c r="X71" s="18"/>
      <c r="Y71" s="18"/>
      <c r="AH71" s="19"/>
      <c r="AI71" s="19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6"/>
      <c r="BM71" s="16"/>
      <c r="BN71" s="16"/>
      <c r="BO71" s="16"/>
      <c r="BP71" s="16"/>
      <c r="BQ71" s="16"/>
      <c r="BR71" s="16"/>
      <c r="BS71" s="16"/>
    </row>
    <row r="72" spans="1:71" ht="18.75">
      <c r="A72" s="12"/>
      <c r="B72" s="12"/>
      <c r="C72" s="12"/>
      <c r="D72" s="12"/>
      <c r="E72" s="12"/>
      <c r="F72" s="12"/>
      <c r="G72" s="12"/>
      <c r="K72" s="5"/>
      <c r="T72" s="18"/>
      <c r="U72" s="18"/>
      <c r="V72" s="18"/>
      <c r="W72" s="18"/>
      <c r="X72" s="18"/>
      <c r="Y72" s="18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6"/>
      <c r="BM72" s="16"/>
      <c r="BN72" s="16"/>
      <c r="BO72" s="16"/>
      <c r="BP72" s="16"/>
      <c r="BQ72" s="16"/>
      <c r="BR72" s="16"/>
      <c r="BS72" s="16"/>
    </row>
    <row r="73" spans="1:71" ht="18.75">
      <c r="A73" s="12"/>
      <c r="B73" s="12"/>
      <c r="C73" s="12"/>
      <c r="D73" s="12"/>
      <c r="E73" s="12"/>
      <c r="F73" s="12"/>
      <c r="G73" s="12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8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</row>
    <row r="74" spans="1:71" ht="19.5" customHeight="1">
      <c r="A74" s="12"/>
      <c r="B74" s="12"/>
      <c r="C74" s="12"/>
      <c r="D74" s="12"/>
      <c r="E74" s="12"/>
      <c r="F74" s="12"/>
      <c r="G74" s="12"/>
      <c r="T74" s="457"/>
      <c r="U74" s="457"/>
      <c r="V74" s="457"/>
      <c r="W74" s="457"/>
      <c r="X74" s="457"/>
      <c r="Y74" s="457"/>
      <c r="Z74" s="457"/>
      <c r="AA74" s="457"/>
      <c r="AB74" s="457"/>
      <c r="AC74" s="457"/>
      <c r="AD74" s="457"/>
      <c r="AE74" s="457"/>
      <c r="AF74" s="457"/>
      <c r="AG74" s="457"/>
      <c r="AH74" s="457"/>
      <c r="AI74" s="457"/>
      <c r="AJ74" s="457"/>
      <c r="AK74" s="457"/>
      <c r="AL74" s="457"/>
      <c r="AM74" s="457"/>
      <c r="AN74" s="457"/>
      <c r="AO74" s="457"/>
      <c r="AP74" s="457"/>
      <c r="AQ74" s="457"/>
      <c r="AR74" s="457"/>
      <c r="AS74" s="457"/>
      <c r="AT74" s="457"/>
      <c r="AU74" s="457"/>
      <c r="AV74" s="457"/>
      <c r="AW74" s="457"/>
      <c r="AX74" s="457"/>
      <c r="AY74" s="457"/>
      <c r="AZ74" s="457"/>
      <c r="BA74" s="457"/>
      <c r="BB74" s="457"/>
      <c r="BC74" s="457"/>
      <c r="BD74" s="457"/>
      <c r="BE74" s="457"/>
      <c r="BF74" s="457"/>
      <c r="BG74" s="457"/>
      <c r="BH74" s="20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1" ht="19.5">
      <c r="A75" s="12"/>
      <c r="B75" s="12"/>
      <c r="C75" s="12"/>
      <c r="D75" s="12"/>
      <c r="E75" s="12"/>
      <c r="F75" s="12"/>
      <c r="G75" s="12"/>
      <c r="T75" s="21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1"/>
      <c r="AW75" s="21"/>
      <c r="AX75" s="21"/>
      <c r="AY75" s="23"/>
      <c r="AZ75" s="23"/>
      <c r="BA75" s="23"/>
      <c r="BB75" s="23"/>
      <c r="BC75" s="23"/>
      <c r="BD75" s="23"/>
      <c r="BE75" s="23"/>
      <c r="BF75" s="23"/>
      <c r="BG75" s="23"/>
      <c r="BH75" s="20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</row>
    <row r="76" spans="1:71" ht="19.5">
      <c r="A76" s="12"/>
      <c r="B76" s="12"/>
      <c r="C76" s="12"/>
      <c r="D76" s="12"/>
      <c r="E76" s="12"/>
      <c r="F76" s="12"/>
      <c r="G76" s="12"/>
      <c r="T76" s="24"/>
      <c r="U76" s="25"/>
      <c r="V76" s="25"/>
      <c r="W76" s="25"/>
      <c r="X76" s="25"/>
      <c r="Y76" s="25"/>
      <c r="Z76" s="25"/>
      <c r="AA76" s="26"/>
      <c r="AB76" s="27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4"/>
      <c r="BD76" s="24"/>
      <c r="BE76" s="24"/>
      <c r="BF76" s="20"/>
      <c r="BG76" s="28"/>
      <c r="BH76" s="28"/>
      <c r="BI76" s="28"/>
      <c r="BJ76" s="16"/>
      <c r="BK76" s="16"/>
      <c r="BL76" s="16"/>
      <c r="BM76" s="16"/>
      <c r="BN76" s="16"/>
      <c r="BO76" s="16"/>
      <c r="BP76" s="16"/>
      <c r="BQ76" s="16"/>
      <c r="BR76" s="16"/>
      <c r="BS76" s="16"/>
    </row>
    <row r="77" spans="1:71" ht="19.5">
      <c r="A77" s="12"/>
      <c r="B77" s="12"/>
      <c r="C77" s="12"/>
      <c r="D77" s="12"/>
      <c r="E77" s="12"/>
      <c r="F77" s="12"/>
      <c r="G77" s="12"/>
      <c r="T77" s="29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4"/>
      <c r="AW77" s="24"/>
      <c r="AX77" s="24"/>
      <c r="AY77" s="20"/>
      <c r="AZ77" s="28"/>
      <c r="BA77" s="28"/>
      <c r="BB77" s="28"/>
      <c r="BC77" s="28"/>
      <c r="BD77" s="28"/>
      <c r="BE77" s="28"/>
      <c r="BF77" s="20"/>
      <c r="BG77" s="20"/>
      <c r="BH77" s="20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</row>
    <row r="78" spans="1:71" ht="19.5">
      <c r="A78" s="12"/>
      <c r="B78" s="12"/>
      <c r="C78" s="12"/>
      <c r="D78" s="12"/>
      <c r="E78" s="12"/>
      <c r="F78" s="12"/>
      <c r="G78" s="12"/>
      <c r="T78" s="24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4"/>
      <c r="AW78" s="24"/>
      <c r="AX78" s="24"/>
      <c r="AY78" s="20"/>
      <c r="AZ78" s="28"/>
      <c r="BA78" s="28"/>
      <c r="BB78" s="28"/>
      <c r="BC78" s="28"/>
      <c r="BD78" s="28"/>
      <c r="BE78" s="28"/>
      <c r="BF78" s="20"/>
      <c r="BG78" s="20"/>
      <c r="BH78" s="20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1" ht="18.75" customHeight="1">
      <c r="A79" s="12"/>
      <c r="B79" s="12"/>
      <c r="C79" s="12"/>
      <c r="D79" s="12"/>
      <c r="E79" s="12"/>
      <c r="F79" s="12"/>
      <c r="G79" s="12"/>
      <c r="T79" s="455"/>
      <c r="U79" s="455"/>
      <c r="V79" s="455"/>
      <c r="W79" s="455"/>
      <c r="X79" s="455"/>
      <c r="Y79" s="455"/>
      <c r="Z79" s="455"/>
      <c r="AA79" s="455"/>
      <c r="AB79" s="455"/>
      <c r="AC79" s="455"/>
      <c r="AD79" s="455"/>
      <c r="AE79" s="455"/>
      <c r="AF79" s="455"/>
      <c r="AG79" s="455"/>
      <c r="AH79" s="455"/>
      <c r="AI79" s="455"/>
      <c r="AJ79" s="455"/>
      <c r="AK79" s="455"/>
      <c r="AL79" s="455"/>
      <c r="AM79" s="455"/>
      <c r="AN79" s="455"/>
      <c r="AO79" s="455"/>
      <c r="AP79" s="455"/>
      <c r="AQ79" s="455"/>
      <c r="AR79" s="455"/>
      <c r="AS79" s="455"/>
      <c r="AT79" s="455"/>
      <c r="AU79" s="455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</row>
    <row r="80" spans="1:71" ht="18.75">
      <c r="A80" s="12"/>
      <c r="B80" s="12"/>
      <c r="C80" s="12"/>
      <c r="D80" s="12"/>
      <c r="E80" s="12"/>
      <c r="F80" s="12"/>
      <c r="G80" s="12"/>
      <c r="T80" s="30"/>
      <c r="U80" s="30"/>
      <c r="V80" s="30"/>
      <c r="W80" s="30"/>
      <c r="X80" s="30"/>
      <c r="Y80" s="30"/>
      <c r="Z80" s="30"/>
      <c r="AA80" s="30"/>
      <c r="AB80" s="31"/>
      <c r="AC80" s="32"/>
      <c r="AD80" s="32"/>
      <c r="AE80" s="32"/>
      <c r="AF80" s="32"/>
      <c r="AG80" s="31"/>
      <c r="AH80" s="32"/>
      <c r="AI80" s="32"/>
      <c r="AJ80" s="32"/>
      <c r="AK80" s="32"/>
      <c r="AL80" s="32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</row>
    <row r="81" spans="1:71" ht="18.75">
      <c r="A81" s="12"/>
      <c r="B81" s="12"/>
      <c r="C81" s="12"/>
      <c r="D81" s="12"/>
      <c r="E81" s="12"/>
      <c r="F81" s="12"/>
      <c r="G81" s="12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3"/>
      <c r="AJ81" s="30"/>
      <c r="AK81" s="33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</row>
    <row r="82" spans="1:71" ht="18.75">
      <c r="A82" s="12"/>
      <c r="B82" s="12"/>
      <c r="C82" s="12"/>
      <c r="D82" s="12"/>
      <c r="E82" s="12"/>
      <c r="F82" s="12"/>
      <c r="G82" s="12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</row>
    <row r="83" spans="1:71" ht="18.75" customHeight="1">
      <c r="A83" s="12"/>
      <c r="B83" s="12"/>
      <c r="C83" s="12"/>
      <c r="D83" s="12"/>
      <c r="E83" s="12"/>
      <c r="F83" s="12"/>
      <c r="G83" s="12"/>
      <c r="T83" s="455"/>
      <c r="U83" s="455"/>
      <c r="V83" s="455"/>
      <c r="W83" s="455"/>
      <c r="X83" s="455"/>
      <c r="Y83" s="455"/>
      <c r="Z83" s="455"/>
      <c r="AA83" s="455"/>
      <c r="AB83" s="455"/>
      <c r="AC83" s="455"/>
      <c r="AD83" s="455"/>
      <c r="AE83" s="455"/>
      <c r="AF83" s="455"/>
      <c r="AG83" s="455"/>
      <c r="AH83" s="455"/>
      <c r="AI83" s="455"/>
      <c r="AJ83" s="455"/>
      <c r="AK83" s="455"/>
      <c r="AL83" s="455"/>
      <c r="AM83" s="455"/>
      <c r="AN83" s="455"/>
      <c r="AO83" s="455"/>
      <c r="AP83" s="455"/>
      <c r="AQ83" s="455"/>
      <c r="AR83" s="455"/>
      <c r="AS83" s="455"/>
      <c r="AT83" s="455"/>
      <c r="AU83" s="455"/>
      <c r="AV83" s="30"/>
      <c r="AW83" s="30"/>
      <c r="AX83" s="30"/>
      <c r="AY83" s="34"/>
      <c r="AZ83" s="34"/>
      <c r="BA83" s="34"/>
      <c r="BB83" s="34"/>
      <c r="BC83" s="30"/>
      <c r="BD83" s="30"/>
      <c r="BE83" s="30"/>
      <c r="BF83" s="30"/>
      <c r="BG83" s="30"/>
      <c r="BH83" s="30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</row>
    <row r="84" spans="1:71" ht="18.75">
      <c r="A84" s="12"/>
      <c r="B84" s="12"/>
      <c r="C84" s="12"/>
      <c r="D84" s="12"/>
      <c r="E84" s="12"/>
      <c r="F84" s="12"/>
      <c r="G84" s="12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</row>
    <row r="85" spans="1:71" ht="18.75">
      <c r="A85" s="12"/>
      <c r="B85" s="12"/>
      <c r="C85" s="12"/>
      <c r="D85" s="12"/>
      <c r="E85" s="12"/>
      <c r="F85" s="12"/>
      <c r="G85" s="12"/>
      <c r="T85" s="18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</row>
    <row r="86" spans="1:71" ht="18.75">
      <c r="A86" s="12"/>
      <c r="B86" s="12"/>
      <c r="C86" s="12"/>
      <c r="D86" s="12"/>
      <c r="E86" s="12"/>
      <c r="F86" s="12"/>
      <c r="G86" s="12"/>
      <c r="T86" s="18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</row>
    <row r="87" spans="1:71" ht="18.75">
      <c r="A87" s="12"/>
      <c r="B87" s="12"/>
      <c r="C87" s="12"/>
      <c r="D87" s="12"/>
      <c r="E87" s="12"/>
      <c r="F87" s="12"/>
      <c r="G87" s="12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</row>
    <row r="88" spans="1:71" ht="18.75">
      <c r="A88" s="12"/>
      <c r="B88" s="12"/>
      <c r="C88" s="12"/>
      <c r="D88" s="12"/>
      <c r="E88" s="12"/>
      <c r="F88" s="12"/>
      <c r="G88" s="12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</row>
    <row r="89" spans="1:71" ht="18.75">
      <c r="A89" s="12"/>
      <c r="B89" s="12"/>
      <c r="C89" s="12"/>
      <c r="D89" s="12"/>
      <c r="E89" s="12"/>
      <c r="F89" s="12"/>
      <c r="G89" s="12"/>
      <c r="T89" s="35"/>
      <c r="U89" s="16"/>
      <c r="V89" s="16"/>
      <c r="W89" s="16"/>
      <c r="X89" s="16"/>
      <c r="Y89" s="16"/>
      <c r="Z89" s="16"/>
      <c r="AA89" s="16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</row>
    <row r="90" spans="1:71" ht="18.75">
      <c r="A90" s="12"/>
      <c r="B90" s="12"/>
      <c r="C90" s="12"/>
      <c r="D90" s="12"/>
      <c r="E90" s="12"/>
      <c r="F90" s="12"/>
      <c r="G90" s="12"/>
      <c r="T90" s="16"/>
      <c r="U90" s="16"/>
      <c r="V90" s="16"/>
      <c r="W90" s="16"/>
      <c r="X90" s="16"/>
      <c r="Y90" s="16"/>
      <c r="Z90" s="16"/>
      <c r="AA90" s="16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</row>
    <row r="91" spans="1:71" ht="18.75">
      <c r="A91" s="12"/>
      <c r="B91" s="12"/>
      <c r="C91" s="12"/>
      <c r="D91" s="12"/>
      <c r="E91" s="12"/>
      <c r="F91" s="12"/>
      <c r="G91" s="12"/>
      <c r="T91" s="16"/>
      <c r="U91" s="16"/>
      <c r="V91" s="16"/>
      <c r="W91" s="16"/>
      <c r="X91" s="16"/>
      <c r="Y91" s="16"/>
      <c r="Z91" s="16"/>
      <c r="AA91" s="16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</row>
    <row r="92" spans="1:71" ht="18.75">
      <c r="A92" s="12"/>
      <c r="B92" s="12"/>
      <c r="C92" s="12"/>
      <c r="D92" s="12"/>
      <c r="E92" s="12"/>
      <c r="F92" s="12"/>
      <c r="G92" s="12"/>
      <c r="T92" s="16"/>
      <c r="U92" s="16"/>
      <c r="V92" s="16"/>
      <c r="W92" s="16"/>
      <c r="X92" s="16"/>
      <c r="Y92" s="16"/>
      <c r="Z92" s="16"/>
      <c r="AA92" s="16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</row>
    <row r="93" spans="1:71" ht="18.75" customHeight="1">
      <c r="A93" s="12"/>
      <c r="B93" s="12"/>
      <c r="C93" s="12"/>
      <c r="D93" s="12"/>
      <c r="E93" s="12"/>
      <c r="F93" s="12"/>
      <c r="G93" s="12"/>
      <c r="H93" s="12"/>
      <c r="I93" s="12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455"/>
      <c r="AI93" s="455"/>
      <c r="AJ93" s="455"/>
      <c r="AK93" s="455"/>
      <c r="AL93" s="455"/>
      <c r="AM93" s="455"/>
      <c r="AN93" s="455"/>
      <c r="AO93" s="455"/>
      <c r="AP93" s="455"/>
      <c r="AQ93" s="455"/>
      <c r="AR93" s="455"/>
      <c r="AS93" s="455"/>
      <c r="AT93" s="455"/>
      <c r="AU93" s="455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</row>
    <row r="94" spans="20:71" ht="18.75">
      <c r="T94" s="458"/>
      <c r="U94" s="458"/>
      <c r="V94" s="458"/>
      <c r="W94" s="458"/>
      <c r="X94" s="458"/>
      <c r="Y94" s="458"/>
      <c r="Z94" s="458"/>
      <c r="AA94" s="458"/>
      <c r="AB94" s="458"/>
      <c r="AC94" s="458"/>
      <c r="AD94" s="458"/>
      <c r="AE94" s="458"/>
      <c r="AF94" s="458"/>
      <c r="AG94" s="458"/>
      <c r="AH94" s="458"/>
      <c r="AI94" s="458"/>
      <c r="AJ94" s="458"/>
      <c r="AK94" s="458"/>
      <c r="AL94" s="458"/>
      <c r="AM94" s="458"/>
      <c r="AN94" s="458"/>
      <c r="AO94" s="458"/>
      <c r="AP94" s="458"/>
      <c r="AQ94" s="458"/>
      <c r="AR94" s="458"/>
      <c r="AS94" s="458"/>
      <c r="AT94" s="458"/>
      <c r="AU94" s="458"/>
      <c r="AV94" s="16"/>
      <c r="AW94" s="16"/>
      <c r="AX94" s="16"/>
      <c r="AY94" s="16"/>
      <c r="AZ94" s="16"/>
      <c r="BA94" s="43"/>
      <c r="BB94" s="43"/>
      <c r="BC94" s="43"/>
      <c r="BD94" s="43"/>
      <c r="BE94" s="43"/>
      <c r="BF94" s="43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</row>
    <row r="95" spans="1:66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8"/>
      <c r="O95" s="38"/>
      <c r="P95" s="38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</row>
  </sheetData>
  <sheetProtection selectLockedCells="1" selectUnlockedCells="1"/>
  <mergeCells count="28">
    <mergeCell ref="BJ9:BS9"/>
    <mergeCell ref="F12:W12"/>
    <mergeCell ref="BI12:BR12"/>
    <mergeCell ref="BJ3:BN3"/>
    <mergeCell ref="D5:U5"/>
    <mergeCell ref="A7:U7"/>
    <mergeCell ref="BE7:BN7"/>
    <mergeCell ref="A8:U8"/>
    <mergeCell ref="D9:U9"/>
    <mergeCell ref="T94:AU94"/>
    <mergeCell ref="D57:U57"/>
    <mergeCell ref="T79:AU79"/>
    <mergeCell ref="T26:BG26"/>
    <mergeCell ref="T31:AU31"/>
    <mergeCell ref="T35:AU35"/>
    <mergeCell ref="T45:AU45"/>
    <mergeCell ref="T46:BI48"/>
    <mergeCell ref="T93:AU93"/>
    <mergeCell ref="A56:U56"/>
    <mergeCell ref="BJ52:BN52"/>
    <mergeCell ref="D53:U53"/>
    <mergeCell ref="A55:U55"/>
    <mergeCell ref="BE55:BN55"/>
    <mergeCell ref="T83:AU83"/>
    <mergeCell ref="BJ57:BS57"/>
    <mergeCell ref="F60:W60"/>
    <mergeCell ref="BI60:BR60"/>
    <mergeCell ref="T74:BG74"/>
  </mergeCells>
  <printOptions/>
  <pageMargins left="0.25" right="0.25" top="0.75" bottom="0.75" header="0.5118055555555555" footer="0.5118055555555555"/>
  <pageSetup horizontalDpi="300" verticalDpi="300" orientation="landscape" paperSize="9" scale="63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30"/>
  <sheetViews>
    <sheetView view="pageBreakPreview" zoomScaleSheetLayoutView="100" zoomScalePageLayoutView="0" workbookViewId="0" topLeftCell="A1">
      <selection activeCell="AS7" sqref="AS7"/>
    </sheetView>
  </sheetViews>
  <sheetFormatPr defaultColWidth="9.00390625" defaultRowHeight="12.75"/>
  <cols>
    <col min="1" max="1" width="3.125" style="204" customWidth="1"/>
    <col min="2" max="2" width="6.125" style="204" customWidth="1"/>
    <col min="3" max="3" width="2.00390625" style="204" customWidth="1"/>
    <col min="4" max="4" width="2.125" style="204" customWidth="1"/>
    <col min="5" max="5" width="2.25390625" style="204" customWidth="1"/>
    <col min="6" max="6" width="2.125" style="204" customWidth="1"/>
    <col min="7" max="7" width="3.125" style="204" customWidth="1"/>
    <col min="8" max="9" width="2.75390625" style="204" customWidth="1"/>
    <col min="10" max="11" width="2.625" style="204" customWidth="1"/>
    <col min="12" max="12" width="2.125" style="204" customWidth="1"/>
    <col min="13" max="13" width="2.25390625" style="204" customWidth="1"/>
    <col min="14" max="14" width="2.125" style="204" customWidth="1"/>
    <col min="15" max="15" width="2.375" style="204" customWidth="1"/>
    <col min="16" max="19" width="2.125" style="204" customWidth="1"/>
    <col min="20" max="55" width="2.375" style="204" customWidth="1"/>
    <col min="56" max="16384" width="9.125" style="204" customWidth="1"/>
  </cols>
  <sheetData>
    <row r="1" spans="54:55" ht="6.75" customHeight="1">
      <c r="BB1" s="44"/>
      <c r="BC1" s="44"/>
    </row>
    <row r="2" spans="2:55" ht="15" customHeight="1">
      <c r="B2" s="485" t="s">
        <v>0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  <c r="AQ2" s="485"/>
      <c r="AR2" s="485"/>
      <c r="AS2" s="485"/>
      <c r="AT2" s="485"/>
      <c r="AU2" s="485"/>
      <c r="AV2" s="485"/>
      <c r="AW2" s="485"/>
      <c r="AX2" s="485"/>
      <c r="AY2" s="485"/>
      <c r="AZ2" s="485"/>
      <c r="BA2" s="485"/>
      <c r="BB2" s="485"/>
      <c r="BC2" s="45"/>
    </row>
    <row r="3" ht="6" customHeight="1"/>
    <row r="4" spans="2:55" ht="44.25" customHeight="1">
      <c r="B4" s="476" t="s">
        <v>1</v>
      </c>
      <c r="C4" s="476" t="s">
        <v>2</v>
      </c>
      <c r="D4" s="476"/>
      <c r="E4" s="476"/>
      <c r="F4" s="476"/>
      <c r="G4" s="481" t="s">
        <v>3</v>
      </c>
      <c r="H4" s="476" t="s">
        <v>4</v>
      </c>
      <c r="I4" s="476"/>
      <c r="J4" s="476"/>
      <c r="K4" s="481" t="s">
        <v>5</v>
      </c>
      <c r="L4" s="476" t="s">
        <v>6</v>
      </c>
      <c r="M4" s="476"/>
      <c r="N4" s="476"/>
      <c r="O4" s="476"/>
      <c r="P4" s="476" t="s">
        <v>7</v>
      </c>
      <c r="Q4" s="476"/>
      <c r="R4" s="476"/>
      <c r="S4" s="476"/>
      <c r="T4" s="481" t="s">
        <v>8</v>
      </c>
      <c r="U4" s="476" t="s">
        <v>9</v>
      </c>
      <c r="V4" s="476"/>
      <c r="W4" s="476"/>
      <c r="X4" s="476"/>
      <c r="Y4" s="484" t="s">
        <v>10</v>
      </c>
      <c r="Z4" s="484"/>
      <c r="AA4" s="484"/>
      <c r="AB4" s="484"/>
      <c r="AC4" s="476" t="s">
        <v>11</v>
      </c>
      <c r="AD4" s="476"/>
      <c r="AE4" s="476"/>
      <c r="AF4" s="476"/>
      <c r="AG4" s="484" t="s">
        <v>12</v>
      </c>
      <c r="AH4" s="476" t="s">
        <v>13</v>
      </c>
      <c r="AI4" s="476"/>
      <c r="AJ4" s="476"/>
      <c r="AK4" s="484" t="s">
        <v>14</v>
      </c>
      <c r="AL4" s="476" t="s">
        <v>15</v>
      </c>
      <c r="AM4" s="476"/>
      <c r="AN4" s="476"/>
      <c r="AO4" s="476"/>
      <c r="AP4" s="480" t="s">
        <v>16</v>
      </c>
      <c r="AQ4" s="480"/>
      <c r="AR4" s="480"/>
      <c r="AS4" s="480"/>
      <c r="AT4" s="481" t="s">
        <v>17</v>
      </c>
      <c r="AU4" s="476" t="s">
        <v>18</v>
      </c>
      <c r="AV4" s="476"/>
      <c r="AW4" s="476"/>
      <c r="AX4" s="481" t="s">
        <v>19</v>
      </c>
      <c r="AY4" s="476" t="s">
        <v>20</v>
      </c>
      <c r="AZ4" s="476"/>
      <c r="BA4" s="476"/>
      <c r="BB4" s="476"/>
      <c r="BC4" s="46"/>
    </row>
    <row r="5" spans="2:55" ht="78" customHeight="1">
      <c r="B5" s="476"/>
      <c r="C5" s="47" t="s">
        <v>21</v>
      </c>
      <c r="D5" s="48" t="s">
        <v>22</v>
      </c>
      <c r="E5" s="48" t="s">
        <v>23</v>
      </c>
      <c r="F5" s="49" t="s">
        <v>24</v>
      </c>
      <c r="G5" s="481"/>
      <c r="H5" s="47" t="s">
        <v>25</v>
      </c>
      <c r="I5" s="48" t="s">
        <v>26</v>
      </c>
      <c r="J5" s="49" t="s">
        <v>27</v>
      </c>
      <c r="K5" s="481"/>
      <c r="L5" s="47" t="s">
        <v>28</v>
      </c>
      <c r="M5" s="48" t="s">
        <v>29</v>
      </c>
      <c r="N5" s="48" t="s">
        <v>30</v>
      </c>
      <c r="O5" s="49" t="s">
        <v>31</v>
      </c>
      <c r="P5" s="47" t="s">
        <v>32</v>
      </c>
      <c r="Q5" s="48" t="s">
        <v>33</v>
      </c>
      <c r="R5" s="48" t="s">
        <v>23</v>
      </c>
      <c r="S5" s="49" t="s">
        <v>24</v>
      </c>
      <c r="T5" s="481"/>
      <c r="U5" s="47" t="s">
        <v>34</v>
      </c>
      <c r="V5" s="48" t="s">
        <v>35</v>
      </c>
      <c r="W5" s="48" t="s">
        <v>36</v>
      </c>
      <c r="X5" s="49" t="s">
        <v>37</v>
      </c>
      <c r="Y5" s="50" t="s">
        <v>38</v>
      </c>
      <c r="Z5" s="48" t="s">
        <v>39</v>
      </c>
      <c r="AA5" s="48" t="s">
        <v>40</v>
      </c>
      <c r="AB5" s="51" t="s">
        <v>41</v>
      </c>
      <c r="AC5" s="52" t="s">
        <v>42</v>
      </c>
      <c r="AD5" s="48" t="s">
        <v>39</v>
      </c>
      <c r="AE5" s="48" t="s">
        <v>40</v>
      </c>
      <c r="AF5" s="49" t="s">
        <v>43</v>
      </c>
      <c r="AG5" s="484"/>
      <c r="AH5" s="47" t="s">
        <v>44</v>
      </c>
      <c r="AI5" s="48" t="s">
        <v>26</v>
      </c>
      <c r="AJ5" s="49" t="s">
        <v>45</v>
      </c>
      <c r="AK5" s="484"/>
      <c r="AL5" s="47" t="s">
        <v>46</v>
      </c>
      <c r="AM5" s="48" t="s">
        <v>47</v>
      </c>
      <c r="AN5" s="48" t="s">
        <v>48</v>
      </c>
      <c r="AO5" s="49" t="s">
        <v>49</v>
      </c>
      <c r="AP5" s="50" t="s">
        <v>32</v>
      </c>
      <c r="AQ5" s="48" t="s">
        <v>22</v>
      </c>
      <c r="AR5" s="48" t="s">
        <v>23</v>
      </c>
      <c r="AS5" s="49" t="s">
        <v>24</v>
      </c>
      <c r="AT5" s="481"/>
      <c r="AU5" s="47" t="s">
        <v>44</v>
      </c>
      <c r="AV5" s="48" t="s">
        <v>26</v>
      </c>
      <c r="AW5" s="49" t="s">
        <v>50</v>
      </c>
      <c r="AX5" s="481"/>
      <c r="AY5" s="47" t="s">
        <v>51</v>
      </c>
      <c r="AZ5" s="48" t="s">
        <v>29</v>
      </c>
      <c r="BA5" s="48" t="s">
        <v>30</v>
      </c>
      <c r="BB5" s="49" t="s">
        <v>52</v>
      </c>
      <c r="BC5" s="53" t="s">
        <v>53</v>
      </c>
    </row>
    <row r="6" spans="2:55" ht="12.75">
      <c r="B6" s="54"/>
      <c r="C6" s="55">
        <v>1</v>
      </c>
      <c r="D6" s="56">
        <v>2</v>
      </c>
      <c r="E6" s="56">
        <v>3</v>
      </c>
      <c r="F6" s="57">
        <v>4</v>
      </c>
      <c r="G6" s="58">
        <v>5</v>
      </c>
      <c r="H6" s="55">
        <v>6</v>
      </c>
      <c r="I6" s="56">
        <v>7</v>
      </c>
      <c r="J6" s="57">
        <v>8</v>
      </c>
      <c r="K6" s="58">
        <v>9</v>
      </c>
      <c r="L6" s="55">
        <v>10</v>
      </c>
      <c r="M6" s="56">
        <v>11</v>
      </c>
      <c r="N6" s="56">
        <v>12</v>
      </c>
      <c r="O6" s="57">
        <v>13</v>
      </c>
      <c r="P6" s="55">
        <v>14</v>
      </c>
      <c r="Q6" s="56">
        <v>15</v>
      </c>
      <c r="R6" s="56">
        <v>16</v>
      </c>
      <c r="S6" s="59">
        <v>17</v>
      </c>
      <c r="T6" s="58">
        <v>18</v>
      </c>
      <c r="U6" s="55">
        <v>19</v>
      </c>
      <c r="V6" s="56">
        <v>20</v>
      </c>
      <c r="W6" s="56">
        <v>21</v>
      </c>
      <c r="X6" s="57">
        <v>22</v>
      </c>
      <c r="Y6" s="60">
        <v>23</v>
      </c>
      <c r="Z6" s="56">
        <v>24</v>
      </c>
      <c r="AA6" s="56">
        <v>25</v>
      </c>
      <c r="AB6" s="61">
        <v>26</v>
      </c>
      <c r="AC6" s="62">
        <v>27</v>
      </c>
      <c r="AD6" s="56">
        <v>28</v>
      </c>
      <c r="AE6" s="56">
        <v>29</v>
      </c>
      <c r="AF6" s="57">
        <v>30</v>
      </c>
      <c r="AG6" s="63">
        <v>31</v>
      </c>
      <c r="AH6" s="55">
        <v>32</v>
      </c>
      <c r="AI6" s="56">
        <v>33</v>
      </c>
      <c r="AJ6" s="57">
        <v>34</v>
      </c>
      <c r="AK6" s="63">
        <v>35</v>
      </c>
      <c r="AL6" s="55">
        <v>36</v>
      </c>
      <c r="AM6" s="56">
        <v>37</v>
      </c>
      <c r="AN6" s="56">
        <v>38</v>
      </c>
      <c r="AO6" s="57">
        <v>39</v>
      </c>
      <c r="AP6" s="60">
        <v>40</v>
      </c>
      <c r="AQ6" s="56">
        <v>41</v>
      </c>
      <c r="AR6" s="56">
        <v>42</v>
      </c>
      <c r="AS6" s="57">
        <v>43</v>
      </c>
      <c r="AT6" s="58">
        <v>44</v>
      </c>
      <c r="AU6" s="55">
        <v>45</v>
      </c>
      <c r="AV6" s="56">
        <v>46</v>
      </c>
      <c r="AW6" s="57">
        <v>47</v>
      </c>
      <c r="AX6" s="58">
        <v>48</v>
      </c>
      <c r="AY6" s="55">
        <v>49</v>
      </c>
      <c r="AZ6" s="56">
        <v>50</v>
      </c>
      <c r="BA6" s="56">
        <v>51</v>
      </c>
      <c r="BB6" s="57">
        <v>52</v>
      </c>
      <c r="BC6" s="64"/>
    </row>
    <row r="7" spans="2:55" ht="12.75">
      <c r="B7" s="65">
        <v>1</v>
      </c>
      <c r="C7" s="47"/>
      <c r="D7" s="48"/>
      <c r="E7" s="48"/>
      <c r="F7" s="49"/>
      <c r="G7" s="65"/>
      <c r="H7" s="47"/>
      <c r="I7" s="48"/>
      <c r="J7" s="49"/>
      <c r="K7" s="66"/>
      <c r="L7" s="47">
        <v>17</v>
      </c>
      <c r="M7" s="48"/>
      <c r="N7" s="48"/>
      <c r="O7" s="49"/>
      <c r="P7" s="47"/>
      <c r="Q7" s="48"/>
      <c r="R7" s="48"/>
      <c r="S7" s="49"/>
      <c r="T7" s="65" t="s">
        <v>54</v>
      </c>
      <c r="U7" s="47" t="s">
        <v>54</v>
      </c>
      <c r="V7" s="48"/>
      <c r="W7" s="48"/>
      <c r="X7" s="49"/>
      <c r="Y7" s="67"/>
      <c r="Z7" s="48"/>
      <c r="AA7" s="48"/>
      <c r="AB7" s="51"/>
      <c r="AC7" s="47"/>
      <c r="AD7" s="48"/>
      <c r="AE7" s="48"/>
      <c r="AF7" s="49">
        <v>20</v>
      </c>
      <c r="AG7" s="68"/>
      <c r="AH7" s="47"/>
      <c r="AI7" s="48"/>
      <c r="AJ7" s="49"/>
      <c r="AK7" s="68"/>
      <c r="AL7" s="47"/>
      <c r="AM7" s="48"/>
      <c r="AN7" s="48"/>
      <c r="AO7" s="49"/>
      <c r="AP7" s="50" t="s">
        <v>55</v>
      </c>
      <c r="AQ7" s="48" t="s">
        <v>55</v>
      </c>
      <c r="AR7" s="48" t="s">
        <v>55</v>
      </c>
      <c r="AS7" s="49" t="s">
        <v>56</v>
      </c>
      <c r="AT7" s="65" t="s">
        <v>54</v>
      </c>
      <c r="AU7" s="47" t="s">
        <v>54</v>
      </c>
      <c r="AV7" s="48" t="s">
        <v>54</v>
      </c>
      <c r="AW7" s="69" t="s">
        <v>54</v>
      </c>
      <c r="AX7" s="65" t="s">
        <v>54</v>
      </c>
      <c r="AY7" s="47" t="s">
        <v>54</v>
      </c>
      <c r="AZ7" s="48" t="s">
        <v>54</v>
      </c>
      <c r="BA7" s="48" t="s">
        <v>54</v>
      </c>
      <c r="BB7" s="69" t="s">
        <v>54</v>
      </c>
      <c r="BC7" s="65"/>
    </row>
    <row r="8" spans="2:58" ht="15" customHeight="1">
      <c r="B8" s="70">
        <v>2</v>
      </c>
      <c r="C8" s="71"/>
      <c r="D8" s="72"/>
      <c r="E8" s="72"/>
      <c r="F8" s="73"/>
      <c r="G8" s="70"/>
      <c r="H8" s="181"/>
      <c r="I8" s="182"/>
      <c r="J8" s="74"/>
      <c r="K8" s="183"/>
      <c r="L8" s="181">
        <v>14</v>
      </c>
      <c r="M8" s="182"/>
      <c r="N8" s="182"/>
      <c r="O8" s="74"/>
      <c r="P8" s="71"/>
      <c r="Q8" s="72" t="s">
        <v>55</v>
      </c>
      <c r="R8" s="72" t="s">
        <v>55</v>
      </c>
      <c r="S8" s="73" t="s">
        <v>56</v>
      </c>
      <c r="T8" s="70" t="s">
        <v>54</v>
      </c>
      <c r="U8" s="71" t="s">
        <v>54</v>
      </c>
      <c r="V8" s="72"/>
      <c r="W8" s="72"/>
      <c r="X8" s="73"/>
      <c r="Y8" s="75"/>
      <c r="Z8" s="72"/>
      <c r="AA8" s="72"/>
      <c r="AB8" s="76"/>
      <c r="AC8" s="71"/>
      <c r="AD8" s="72"/>
      <c r="AE8" s="72"/>
      <c r="AF8" s="73">
        <v>14</v>
      </c>
      <c r="AG8" s="77"/>
      <c r="AH8" s="71"/>
      <c r="AI8" s="72"/>
      <c r="AJ8" s="73" t="s">
        <v>55</v>
      </c>
      <c r="AK8" s="77" t="s">
        <v>55</v>
      </c>
      <c r="AL8" s="71" t="s">
        <v>55</v>
      </c>
      <c r="AM8" s="72" t="s">
        <v>55</v>
      </c>
      <c r="AN8" s="72" t="s">
        <v>55</v>
      </c>
      <c r="AO8" s="73" t="s">
        <v>55</v>
      </c>
      <c r="AP8" s="205" t="s">
        <v>55</v>
      </c>
      <c r="AQ8" s="72" t="s">
        <v>55</v>
      </c>
      <c r="AR8" s="72" t="s">
        <v>55</v>
      </c>
      <c r="AS8" s="73" t="s">
        <v>56</v>
      </c>
      <c r="AT8" s="70" t="s">
        <v>54</v>
      </c>
      <c r="AU8" s="71" t="s">
        <v>54</v>
      </c>
      <c r="AV8" s="72" t="s">
        <v>54</v>
      </c>
      <c r="AW8" s="78" t="s">
        <v>54</v>
      </c>
      <c r="AX8" s="70" t="s">
        <v>54</v>
      </c>
      <c r="AY8" s="71" t="s">
        <v>54</v>
      </c>
      <c r="AZ8" s="72" t="s">
        <v>54</v>
      </c>
      <c r="BA8" s="72" t="s">
        <v>54</v>
      </c>
      <c r="BB8" s="78" t="s">
        <v>54</v>
      </c>
      <c r="BC8" s="65"/>
      <c r="BF8" s="206"/>
    </row>
    <row r="9" spans="2:55" ht="13.5" thickBot="1">
      <c r="B9" s="79">
        <v>3</v>
      </c>
      <c r="C9" s="80"/>
      <c r="D9" s="81"/>
      <c r="E9" s="81"/>
      <c r="F9" s="82"/>
      <c r="G9" s="180"/>
      <c r="H9" s="184"/>
      <c r="I9" s="207"/>
      <c r="J9" s="207"/>
      <c r="K9" s="207"/>
      <c r="L9" s="185"/>
      <c r="M9" s="207"/>
      <c r="N9" s="207"/>
      <c r="O9" s="85" t="s">
        <v>55</v>
      </c>
      <c r="P9" s="82" t="s">
        <v>55</v>
      </c>
      <c r="Q9" s="84" t="s">
        <v>55</v>
      </c>
      <c r="R9" s="81" t="s">
        <v>55</v>
      </c>
      <c r="S9" s="82" t="s">
        <v>56</v>
      </c>
      <c r="T9" s="79" t="s">
        <v>54</v>
      </c>
      <c r="U9" s="80" t="s">
        <v>54</v>
      </c>
      <c r="V9" s="81" t="s">
        <v>55</v>
      </c>
      <c r="W9" s="81" t="s">
        <v>55</v>
      </c>
      <c r="X9" s="81" t="s">
        <v>57</v>
      </c>
      <c r="Y9" s="82" t="s">
        <v>57</v>
      </c>
      <c r="Z9" s="84" t="s">
        <v>57</v>
      </c>
      <c r="AA9" s="81" t="s">
        <v>57</v>
      </c>
      <c r="AB9" s="83" t="s">
        <v>57</v>
      </c>
      <c r="AC9" s="80" t="s">
        <v>57</v>
      </c>
      <c r="AD9" s="81" t="s">
        <v>57</v>
      </c>
      <c r="AE9" s="81" t="s">
        <v>57</v>
      </c>
      <c r="AF9" s="82" t="s">
        <v>57</v>
      </c>
      <c r="AG9" s="85" t="s">
        <v>57</v>
      </c>
      <c r="AH9" s="80" t="s">
        <v>57</v>
      </c>
      <c r="AI9" s="81" t="s">
        <v>57</v>
      </c>
      <c r="AJ9" s="82" t="s">
        <v>57</v>
      </c>
      <c r="AK9" s="85" t="s">
        <v>57</v>
      </c>
      <c r="AL9" s="80" t="s">
        <v>57</v>
      </c>
      <c r="AM9" s="81" t="s">
        <v>57</v>
      </c>
      <c r="AN9" s="81" t="s">
        <v>57</v>
      </c>
      <c r="AO9" s="82" t="s">
        <v>57</v>
      </c>
      <c r="AP9" s="84" t="s">
        <v>57</v>
      </c>
      <c r="AQ9" s="81" t="s">
        <v>56</v>
      </c>
      <c r="AR9" s="81" t="s">
        <v>58</v>
      </c>
      <c r="AS9" s="81" t="s">
        <v>58</v>
      </c>
      <c r="AT9" s="79"/>
      <c r="AU9" s="80"/>
      <c r="AV9" s="81"/>
      <c r="AW9" s="86"/>
      <c r="AX9" s="79"/>
      <c r="AY9" s="80"/>
      <c r="AZ9" s="81"/>
      <c r="BA9" s="81"/>
      <c r="BB9" s="86"/>
      <c r="BC9" s="79"/>
    </row>
    <row r="10" spans="2:55" ht="7.5" customHeight="1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  <row r="11" spans="2:55" ht="9.75" customHeight="1">
      <c r="B11" s="483" t="s">
        <v>59</v>
      </c>
      <c r="C11" s="483"/>
      <c r="D11" s="483"/>
      <c r="E11" s="483"/>
      <c r="F11" s="483"/>
      <c r="G11" s="483"/>
      <c r="H11" s="483"/>
      <c r="I11" s="483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2:55" ht="30.75" customHeight="1">
      <c r="B12" s="482" t="s">
        <v>60</v>
      </c>
      <c r="C12" s="482"/>
      <c r="D12" s="482"/>
      <c r="E12" s="482"/>
      <c r="F12" s="482"/>
      <c r="G12" s="475" t="s">
        <v>61</v>
      </c>
      <c r="H12" s="475"/>
      <c r="I12" s="475"/>
      <c r="J12" s="475"/>
      <c r="K12" s="475"/>
      <c r="L12" s="475"/>
      <c r="M12" s="475"/>
      <c r="N12" s="475" t="s">
        <v>62</v>
      </c>
      <c r="O12" s="475"/>
      <c r="P12" s="475"/>
      <c r="Q12" s="475"/>
      <c r="R12" s="475"/>
      <c r="S12" s="475"/>
      <c r="T12" s="475"/>
      <c r="U12" s="482" t="s">
        <v>63</v>
      </c>
      <c r="V12" s="482"/>
      <c r="W12" s="482"/>
      <c r="X12" s="482"/>
      <c r="Y12" s="482"/>
      <c r="Z12" s="482"/>
      <c r="AA12" s="482"/>
      <c r="AB12" s="475" t="s">
        <v>64</v>
      </c>
      <c r="AC12" s="475"/>
      <c r="AD12" s="475"/>
      <c r="AE12" s="475"/>
      <c r="AF12" s="475"/>
      <c r="AG12" s="474" t="s">
        <v>65</v>
      </c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7"/>
      <c r="BC12" s="477"/>
    </row>
    <row r="13" spans="2:55" ht="8.25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37"/>
      <c r="BC13" s="37"/>
    </row>
    <row r="14" spans="2:55" ht="12.75" customHeight="1">
      <c r="B14" s="45"/>
      <c r="C14" s="478"/>
      <c r="D14" s="478"/>
      <c r="E14" s="478"/>
      <c r="F14" s="45"/>
      <c r="G14" s="45"/>
      <c r="H14" s="45"/>
      <c r="I14" s="479" t="s">
        <v>56</v>
      </c>
      <c r="J14" s="479"/>
      <c r="K14" s="479"/>
      <c r="L14" s="45"/>
      <c r="M14" s="45"/>
      <c r="N14" s="45"/>
      <c r="O14" s="478" t="s">
        <v>55</v>
      </c>
      <c r="P14" s="478"/>
      <c r="Q14" s="478"/>
      <c r="R14" s="38"/>
      <c r="S14" s="38"/>
      <c r="T14" s="45"/>
      <c r="U14" s="45"/>
      <c r="V14" s="478" t="s">
        <v>57</v>
      </c>
      <c r="W14" s="478"/>
      <c r="X14" s="478"/>
      <c r="Y14" s="88"/>
      <c r="Z14" s="45"/>
      <c r="AA14" s="45"/>
      <c r="AB14" s="38"/>
      <c r="AC14" s="478" t="s">
        <v>58</v>
      </c>
      <c r="AD14" s="478"/>
      <c r="AE14" s="478"/>
      <c r="AF14" s="45"/>
      <c r="AG14" s="45"/>
      <c r="AH14" s="45"/>
      <c r="AI14" s="478" t="s">
        <v>54</v>
      </c>
      <c r="AJ14" s="478"/>
      <c r="AK14" s="478"/>
      <c r="AL14" s="45"/>
      <c r="AM14" s="45"/>
      <c r="AN14" s="45"/>
      <c r="AO14" s="88"/>
      <c r="AP14" s="469"/>
      <c r="AQ14" s="469"/>
      <c r="AR14" s="469"/>
      <c r="AS14" s="88"/>
      <c r="AT14" s="88"/>
      <c r="AU14" s="88"/>
      <c r="AV14" s="88"/>
      <c r="AW14" s="470"/>
      <c r="AX14" s="470"/>
      <c r="AY14" s="470"/>
      <c r="AZ14" s="88"/>
      <c r="BA14" s="88"/>
      <c r="BB14" s="45"/>
      <c r="BC14" s="45"/>
    </row>
    <row r="15" spans="2:55" ht="12.75" customHeight="1">
      <c r="B15" s="45"/>
      <c r="C15" s="88"/>
      <c r="D15" s="88"/>
      <c r="E15" s="88"/>
      <c r="F15" s="45"/>
      <c r="G15" s="45"/>
      <c r="H15" s="45"/>
      <c r="I15" s="89"/>
      <c r="J15" s="88"/>
      <c r="K15" s="88"/>
      <c r="L15" s="45"/>
      <c r="M15" s="45"/>
      <c r="N15" s="45"/>
      <c r="O15" s="88"/>
      <c r="P15" s="88"/>
      <c r="Q15" s="88"/>
      <c r="R15" s="38"/>
      <c r="S15" s="38"/>
      <c r="T15" s="45"/>
      <c r="U15" s="45"/>
      <c r="V15" s="88"/>
      <c r="W15" s="88"/>
      <c r="X15" s="88"/>
      <c r="Y15" s="88"/>
      <c r="Z15" s="45"/>
      <c r="AA15" s="45"/>
      <c r="AB15" s="38"/>
      <c r="AC15" s="88"/>
      <c r="AD15" s="88"/>
      <c r="AE15" s="88"/>
      <c r="AF15" s="45"/>
      <c r="AG15" s="45"/>
      <c r="AH15" s="45"/>
      <c r="AI15" s="88"/>
      <c r="AJ15" s="88"/>
      <c r="AK15" s="88"/>
      <c r="AL15" s="45"/>
      <c r="AM15" s="45"/>
      <c r="AN15" s="45"/>
      <c r="AO15" s="45"/>
      <c r="AP15" s="88"/>
      <c r="AQ15" s="88"/>
      <c r="AR15" s="88"/>
      <c r="AS15" s="45"/>
      <c r="AT15" s="45"/>
      <c r="AU15" s="45"/>
      <c r="AV15" s="88"/>
      <c r="AW15" s="88"/>
      <c r="AX15" s="88"/>
      <c r="AY15" s="88"/>
      <c r="AZ15" s="38"/>
      <c r="BA15" s="88"/>
      <c r="BB15" s="45"/>
      <c r="BC15" s="45"/>
    </row>
    <row r="16" spans="2:55" ht="15.7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7"/>
      <c r="S16" s="37"/>
      <c r="T16" s="37"/>
      <c r="U16" s="37"/>
      <c r="V16" s="471" t="s">
        <v>66</v>
      </c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ht="6.75" customHeight="1"/>
    <row r="18" spans="2:55" ht="12.75" customHeight="1">
      <c r="B18" s="467" t="s">
        <v>67</v>
      </c>
      <c r="C18" s="472" t="s">
        <v>60</v>
      </c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68" t="s">
        <v>68</v>
      </c>
      <c r="AB18" s="468"/>
      <c r="AC18" s="468"/>
      <c r="AD18" s="468"/>
      <c r="AE18" s="473" t="s">
        <v>69</v>
      </c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68" t="s">
        <v>70</v>
      </c>
      <c r="AR18" s="468"/>
      <c r="AS18" s="468"/>
      <c r="AT18" s="468"/>
      <c r="AU18" s="468"/>
      <c r="AV18" s="468"/>
      <c r="AW18" s="468"/>
      <c r="AX18" s="468" t="s">
        <v>71</v>
      </c>
      <c r="AY18" s="468"/>
      <c r="AZ18" s="468"/>
      <c r="BA18" s="467" t="s">
        <v>72</v>
      </c>
      <c r="BB18" s="467"/>
      <c r="BC18" s="467"/>
    </row>
    <row r="19" spans="2:55" ht="9" customHeight="1" thickBot="1">
      <c r="B19" s="467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68"/>
      <c r="AB19" s="468"/>
      <c r="AC19" s="468"/>
      <c r="AD19" s="468"/>
      <c r="AE19" s="473"/>
      <c r="AF19" s="473"/>
      <c r="AG19" s="473"/>
      <c r="AH19" s="473"/>
      <c r="AI19" s="473"/>
      <c r="AJ19" s="473"/>
      <c r="AK19" s="473"/>
      <c r="AL19" s="473"/>
      <c r="AM19" s="473"/>
      <c r="AN19" s="473"/>
      <c r="AO19" s="473"/>
      <c r="AP19" s="473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7"/>
      <c r="BB19" s="467"/>
      <c r="BC19" s="467"/>
    </row>
    <row r="20" spans="2:55" ht="10.5" customHeight="1" hidden="1">
      <c r="B20" s="467"/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68"/>
      <c r="AB20" s="468"/>
      <c r="AC20" s="468"/>
      <c r="AD20" s="468"/>
      <c r="AE20" s="467" t="s">
        <v>73</v>
      </c>
      <c r="AF20" s="467"/>
      <c r="AG20" s="467"/>
      <c r="AH20" s="467"/>
      <c r="AI20" s="468" t="s">
        <v>74</v>
      </c>
      <c r="AJ20" s="468"/>
      <c r="AK20" s="468"/>
      <c r="AL20" s="468"/>
      <c r="AM20" s="468" t="s">
        <v>75</v>
      </c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7"/>
      <c r="BB20" s="467"/>
      <c r="BC20" s="467"/>
    </row>
    <row r="21" spans="2:55" ht="79.5" customHeight="1" thickBot="1">
      <c r="B21" s="467"/>
      <c r="C21" s="467" t="s">
        <v>76</v>
      </c>
      <c r="D21" s="467"/>
      <c r="E21" s="467"/>
      <c r="F21" s="467"/>
      <c r="G21" s="467"/>
      <c r="H21" s="467"/>
      <c r="I21" s="467"/>
      <c r="J21" s="467"/>
      <c r="K21" s="467" t="s">
        <v>77</v>
      </c>
      <c r="L21" s="467"/>
      <c r="M21" s="467"/>
      <c r="N21" s="467"/>
      <c r="O21" s="467"/>
      <c r="P21" s="467"/>
      <c r="Q21" s="467"/>
      <c r="R21" s="467"/>
      <c r="S21" s="467" t="s">
        <v>78</v>
      </c>
      <c r="T21" s="467"/>
      <c r="U21" s="467"/>
      <c r="V21" s="467"/>
      <c r="W21" s="467"/>
      <c r="X21" s="467"/>
      <c r="Y21" s="467"/>
      <c r="Z21" s="467"/>
      <c r="AA21" s="468"/>
      <c r="AB21" s="468"/>
      <c r="AC21" s="468"/>
      <c r="AD21" s="468"/>
      <c r="AE21" s="467"/>
      <c r="AF21" s="467"/>
      <c r="AG21" s="467"/>
      <c r="AH21" s="467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7"/>
      <c r="BB21" s="467"/>
      <c r="BC21" s="467"/>
    </row>
    <row r="22" spans="2:55" ht="12.75">
      <c r="B22" s="467"/>
      <c r="C22" s="464" t="s">
        <v>79</v>
      </c>
      <c r="D22" s="464"/>
      <c r="E22" s="464"/>
      <c r="F22" s="464"/>
      <c r="G22" s="465" t="s">
        <v>80</v>
      </c>
      <c r="H22" s="465"/>
      <c r="I22" s="465"/>
      <c r="J22" s="465"/>
      <c r="K22" s="464" t="s">
        <v>79</v>
      </c>
      <c r="L22" s="464"/>
      <c r="M22" s="464"/>
      <c r="N22" s="464"/>
      <c r="O22" s="465" t="s">
        <v>80</v>
      </c>
      <c r="P22" s="465"/>
      <c r="Q22" s="465"/>
      <c r="R22" s="465"/>
      <c r="S22" s="464" t="s">
        <v>79</v>
      </c>
      <c r="T22" s="464"/>
      <c r="U22" s="464"/>
      <c r="V22" s="464"/>
      <c r="W22" s="465" t="s">
        <v>80</v>
      </c>
      <c r="X22" s="465"/>
      <c r="Y22" s="465"/>
      <c r="Z22" s="465"/>
      <c r="AA22" s="460" t="s">
        <v>79</v>
      </c>
      <c r="AB22" s="460"/>
      <c r="AC22" s="460"/>
      <c r="AD22" s="460"/>
      <c r="AE22" s="460" t="s">
        <v>79</v>
      </c>
      <c r="AF22" s="460"/>
      <c r="AG22" s="460"/>
      <c r="AH22" s="460"/>
      <c r="AI22" s="460" t="s">
        <v>79</v>
      </c>
      <c r="AJ22" s="460"/>
      <c r="AK22" s="460"/>
      <c r="AL22" s="460"/>
      <c r="AM22" s="460" t="s">
        <v>79</v>
      </c>
      <c r="AN22" s="460"/>
      <c r="AO22" s="460"/>
      <c r="AP22" s="460"/>
      <c r="AQ22" s="460" t="s">
        <v>79</v>
      </c>
      <c r="AR22" s="460"/>
      <c r="AS22" s="460"/>
      <c r="AT22" s="460"/>
      <c r="AU22" s="460"/>
      <c r="AV22" s="460"/>
      <c r="AW22" s="460"/>
      <c r="AX22" s="460" t="s">
        <v>79</v>
      </c>
      <c r="AY22" s="460"/>
      <c r="AZ22" s="460"/>
      <c r="BA22" s="460" t="s">
        <v>79</v>
      </c>
      <c r="BB22" s="460"/>
      <c r="BC22" s="460"/>
    </row>
    <row r="23" spans="2:55" ht="12.75">
      <c r="B23" s="90" t="s">
        <v>81</v>
      </c>
      <c r="C23" s="464">
        <f>K23+S23</f>
        <v>37</v>
      </c>
      <c r="D23" s="464"/>
      <c r="E23" s="464"/>
      <c r="F23" s="464"/>
      <c r="G23" s="465">
        <v>1332</v>
      </c>
      <c r="H23" s="465"/>
      <c r="I23" s="465"/>
      <c r="J23" s="465"/>
      <c r="K23" s="464">
        <v>17</v>
      </c>
      <c r="L23" s="464"/>
      <c r="M23" s="464"/>
      <c r="N23" s="464"/>
      <c r="O23" s="465">
        <v>612</v>
      </c>
      <c r="P23" s="465"/>
      <c r="Q23" s="465"/>
      <c r="R23" s="465"/>
      <c r="S23" s="464">
        <v>20</v>
      </c>
      <c r="T23" s="464"/>
      <c r="U23" s="464"/>
      <c r="V23" s="464"/>
      <c r="W23" s="465">
        <v>720</v>
      </c>
      <c r="X23" s="465"/>
      <c r="Y23" s="465"/>
      <c r="Z23" s="465"/>
      <c r="AA23" s="460">
        <v>1</v>
      </c>
      <c r="AB23" s="460"/>
      <c r="AC23" s="460"/>
      <c r="AD23" s="460"/>
      <c r="AE23" s="460">
        <v>3</v>
      </c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0">
        <v>11</v>
      </c>
      <c r="AY23" s="460"/>
      <c r="AZ23" s="460"/>
      <c r="BA23" s="460">
        <f>AX23+AE23+AA23+C23</f>
        <v>52</v>
      </c>
      <c r="BB23" s="460"/>
      <c r="BC23" s="460"/>
    </row>
    <row r="24" spans="2:55" ht="12.75">
      <c r="B24" s="90" t="s">
        <v>82</v>
      </c>
      <c r="C24" s="464">
        <f>K24+S24</f>
        <v>28</v>
      </c>
      <c r="D24" s="464"/>
      <c r="E24" s="464"/>
      <c r="F24" s="464"/>
      <c r="G24" s="465">
        <v>1008</v>
      </c>
      <c r="H24" s="465"/>
      <c r="I24" s="465"/>
      <c r="J24" s="465"/>
      <c r="K24" s="464">
        <v>14</v>
      </c>
      <c r="L24" s="464"/>
      <c r="M24" s="464"/>
      <c r="N24" s="464"/>
      <c r="O24" s="465">
        <v>504</v>
      </c>
      <c r="P24" s="465"/>
      <c r="Q24" s="465"/>
      <c r="R24" s="465"/>
      <c r="S24" s="464">
        <v>14</v>
      </c>
      <c r="T24" s="464"/>
      <c r="U24" s="464"/>
      <c r="V24" s="464"/>
      <c r="W24" s="465">
        <v>504</v>
      </c>
      <c r="X24" s="465"/>
      <c r="Y24" s="465"/>
      <c r="Z24" s="465"/>
      <c r="AA24" s="460">
        <v>2</v>
      </c>
      <c r="AB24" s="460"/>
      <c r="AC24" s="460"/>
      <c r="AD24" s="460"/>
      <c r="AE24" s="466">
        <v>11</v>
      </c>
      <c r="AF24" s="466"/>
      <c r="AG24" s="466"/>
      <c r="AH24" s="466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>
        <v>11</v>
      </c>
      <c r="AY24" s="460"/>
      <c r="AZ24" s="460"/>
      <c r="BA24" s="460">
        <f>AX24+AE24+AA24+C24</f>
        <v>52</v>
      </c>
      <c r="BB24" s="460"/>
      <c r="BC24" s="460"/>
    </row>
    <row r="25" spans="2:55" ht="12.75" customHeight="1">
      <c r="B25" s="90" t="s">
        <v>83</v>
      </c>
      <c r="C25" s="464">
        <f>K25+S25</f>
        <v>12</v>
      </c>
      <c r="D25" s="464"/>
      <c r="E25" s="464"/>
      <c r="F25" s="464"/>
      <c r="G25" s="465">
        <v>432</v>
      </c>
      <c r="H25" s="465"/>
      <c r="I25" s="465"/>
      <c r="J25" s="465"/>
      <c r="K25" s="464">
        <v>12</v>
      </c>
      <c r="L25" s="464"/>
      <c r="M25" s="464"/>
      <c r="N25" s="464"/>
      <c r="O25" s="465">
        <v>432</v>
      </c>
      <c r="P25" s="465"/>
      <c r="Q25" s="465"/>
      <c r="R25" s="465"/>
      <c r="S25" s="464"/>
      <c r="T25" s="464"/>
      <c r="U25" s="464"/>
      <c r="V25" s="464"/>
      <c r="W25" s="465"/>
      <c r="X25" s="465"/>
      <c r="Y25" s="465"/>
      <c r="Z25" s="465"/>
      <c r="AA25" s="460">
        <v>2</v>
      </c>
      <c r="AB25" s="460"/>
      <c r="AC25" s="460"/>
      <c r="AD25" s="460"/>
      <c r="AE25" s="460">
        <v>6</v>
      </c>
      <c r="AF25" s="460"/>
      <c r="AG25" s="460"/>
      <c r="AH25" s="460"/>
      <c r="AI25" s="460">
        <v>19</v>
      </c>
      <c r="AJ25" s="460"/>
      <c r="AK25" s="460"/>
      <c r="AL25" s="460"/>
      <c r="AM25" s="460"/>
      <c r="AN25" s="460"/>
      <c r="AO25" s="460"/>
      <c r="AP25" s="460"/>
      <c r="AQ25" s="460">
        <v>2</v>
      </c>
      <c r="AR25" s="460"/>
      <c r="AS25" s="460"/>
      <c r="AT25" s="460"/>
      <c r="AU25" s="460"/>
      <c r="AV25" s="460"/>
      <c r="AW25" s="460"/>
      <c r="AX25" s="460">
        <v>2</v>
      </c>
      <c r="AY25" s="460"/>
      <c r="AZ25" s="460"/>
      <c r="BA25" s="460">
        <f>AX25+AQ25+AI25+AE25+AA25+C25</f>
        <v>43</v>
      </c>
      <c r="BB25" s="460"/>
      <c r="BC25" s="460"/>
    </row>
    <row r="26" spans="2:55" ht="13.5" customHeight="1">
      <c r="B26" s="91" t="s">
        <v>84</v>
      </c>
      <c r="C26" s="462">
        <f>SUM(C23:F25)</f>
        <v>77</v>
      </c>
      <c r="D26" s="462"/>
      <c r="E26" s="462"/>
      <c r="F26" s="462"/>
      <c r="G26" s="463">
        <f>SUM(G23:J25)</f>
        <v>2772</v>
      </c>
      <c r="H26" s="463"/>
      <c r="I26" s="463"/>
      <c r="J26" s="463"/>
      <c r="K26" s="462">
        <f>SUM(K23:N25)</f>
        <v>43</v>
      </c>
      <c r="L26" s="462"/>
      <c r="M26" s="462"/>
      <c r="N26" s="462"/>
      <c r="O26" s="463">
        <f>SUM(O23:R25)</f>
        <v>1548</v>
      </c>
      <c r="P26" s="463"/>
      <c r="Q26" s="463"/>
      <c r="R26" s="463"/>
      <c r="S26" s="462">
        <f>SUM(S23:V25)</f>
        <v>34</v>
      </c>
      <c r="T26" s="462"/>
      <c r="U26" s="462"/>
      <c r="V26" s="462"/>
      <c r="W26" s="463">
        <f>SUM(W23:Z25)</f>
        <v>1224</v>
      </c>
      <c r="X26" s="463"/>
      <c r="Y26" s="463"/>
      <c r="Z26" s="463"/>
      <c r="AA26" s="461">
        <f>SUM(AA23:AD25)</f>
        <v>5</v>
      </c>
      <c r="AB26" s="461"/>
      <c r="AC26" s="461"/>
      <c r="AD26" s="461"/>
      <c r="AE26" s="461">
        <f>SUM(AE23:AH25)</f>
        <v>20</v>
      </c>
      <c r="AF26" s="461"/>
      <c r="AG26" s="461"/>
      <c r="AH26" s="461"/>
      <c r="AI26" s="461">
        <f>SUM(AI23:AL25)</f>
        <v>19</v>
      </c>
      <c r="AJ26" s="461"/>
      <c r="AK26" s="461"/>
      <c r="AL26" s="461"/>
      <c r="AM26" s="461">
        <f>SUM(AM23:AP25)</f>
        <v>0</v>
      </c>
      <c r="AN26" s="461"/>
      <c r="AO26" s="461"/>
      <c r="AP26" s="461"/>
      <c r="AQ26" s="461">
        <f>SUM(AQ23:AW25)</f>
        <v>2</v>
      </c>
      <c r="AR26" s="461"/>
      <c r="AS26" s="461"/>
      <c r="AT26" s="461"/>
      <c r="AU26" s="461"/>
      <c r="AV26" s="461"/>
      <c r="AW26" s="461"/>
      <c r="AX26" s="461">
        <f>SUM(AX23:AZ25)</f>
        <v>24</v>
      </c>
      <c r="AY26" s="461"/>
      <c r="AZ26" s="461"/>
      <c r="BA26" s="461">
        <f>SUM(BA23:BC25)</f>
        <v>147</v>
      </c>
      <c r="BB26" s="461"/>
      <c r="BC26" s="461"/>
    </row>
    <row r="27" spans="2:55" ht="12.75"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</row>
    <row r="28" spans="2:55" ht="12.7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</row>
    <row r="29" spans="2:55" ht="12.7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</row>
    <row r="30" spans="2:55" ht="12.75"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</row>
  </sheetData>
  <sheetProtection selectLockedCells="1" selectUnlockedCells="1"/>
  <mergeCells count="118">
    <mergeCell ref="B2:BB2"/>
    <mergeCell ref="B4:B5"/>
    <mergeCell ref="C4:F4"/>
    <mergeCell ref="G4:G5"/>
    <mergeCell ref="H4:J4"/>
    <mergeCell ref="K4:K5"/>
    <mergeCell ref="AH4:AJ4"/>
    <mergeCell ref="AX4:AX5"/>
    <mergeCell ref="AK4:AK5"/>
    <mergeCell ref="AL4:AO4"/>
    <mergeCell ref="B11:I11"/>
    <mergeCell ref="Y4:AB4"/>
    <mergeCell ref="AC4:AF4"/>
    <mergeCell ref="AG4:AG5"/>
    <mergeCell ref="T4:T5"/>
    <mergeCell ref="U4:X4"/>
    <mergeCell ref="L4:O4"/>
    <mergeCell ref="AP4:AS4"/>
    <mergeCell ref="AU4:AW4"/>
    <mergeCell ref="AT4:AT5"/>
    <mergeCell ref="P4:S4"/>
    <mergeCell ref="AU12:BA12"/>
    <mergeCell ref="B12:F12"/>
    <mergeCell ref="G12:M12"/>
    <mergeCell ref="N12:T12"/>
    <mergeCell ref="U12:AA12"/>
    <mergeCell ref="AG12:AM12"/>
    <mergeCell ref="AN12:AT12"/>
    <mergeCell ref="AB12:AF12"/>
    <mergeCell ref="AY4:BB4"/>
    <mergeCell ref="BB12:BC12"/>
    <mergeCell ref="C14:E14"/>
    <mergeCell ref="I14:K14"/>
    <mergeCell ref="O14:Q14"/>
    <mergeCell ref="V14:X14"/>
    <mergeCell ref="AC14:AE14"/>
    <mergeCell ref="AI14:AK14"/>
    <mergeCell ref="AP14:AR14"/>
    <mergeCell ref="AW14:AY14"/>
    <mergeCell ref="V16:AR16"/>
    <mergeCell ref="B18:B22"/>
    <mergeCell ref="C18:Z20"/>
    <mergeCell ref="AA18:AD21"/>
    <mergeCell ref="AE18:AP19"/>
    <mergeCell ref="AQ18:AW21"/>
    <mergeCell ref="K22:N22"/>
    <mergeCell ref="O22:R22"/>
    <mergeCell ref="S22:V22"/>
    <mergeCell ref="W22:Z22"/>
    <mergeCell ref="AX18:AZ21"/>
    <mergeCell ref="C22:F22"/>
    <mergeCell ref="G22:J22"/>
    <mergeCell ref="BA18:BC21"/>
    <mergeCell ref="AE20:AH21"/>
    <mergeCell ref="AI20:AL21"/>
    <mergeCell ref="AM20:AP21"/>
    <mergeCell ref="C21:J21"/>
    <mergeCell ref="K21:R21"/>
    <mergeCell ref="S21:Z21"/>
    <mergeCell ref="BA22:BC22"/>
    <mergeCell ref="C23:F23"/>
    <mergeCell ref="G23:J23"/>
    <mergeCell ref="K23:N23"/>
    <mergeCell ref="O23:R23"/>
    <mergeCell ref="S23:V23"/>
    <mergeCell ref="W23:Z23"/>
    <mergeCell ref="AA23:AD23"/>
    <mergeCell ref="AA22:AD22"/>
    <mergeCell ref="AE22:AH22"/>
    <mergeCell ref="AX22:AZ22"/>
    <mergeCell ref="AI22:AL22"/>
    <mergeCell ref="AM22:AP22"/>
    <mergeCell ref="AX23:AZ23"/>
    <mergeCell ref="AI23:AL23"/>
    <mergeCell ref="AM23:AP23"/>
    <mergeCell ref="AQ23:AW23"/>
    <mergeCell ref="AQ22:AW22"/>
    <mergeCell ref="BA23:BC23"/>
    <mergeCell ref="C24:F24"/>
    <mergeCell ref="G24:J24"/>
    <mergeCell ref="K24:N24"/>
    <mergeCell ref="O24:R24"/>
    <mergeCell ref="S24:V24"/>
    <mergeCell ref="W24:Z24"/>
    <mergeCell ref="AA24:AD24"/>
    <mergeCell ref="AE24:AH24"/>
    <mergeCell ref="AE23:AH23"/>
    <mergeCell ref="C25:F25"/>
    <mergeCell ref="G25:J25"/>
    <mergeCell ref="K25:N25"/>
    <mergeCell ref="O25:R25"/>
    <mergeCell ref="S25:V25"/>
    <mergeCell ref="W25:Z25"/>
    <mergeCell ref="AA25:AD25"/>
    <mergeCell ref="AE25:AH25"/>
    <mergeCell ref="AA26:AD26"/>
    <mergeCell ref="AE26:AH26"/>
    <mergeCell ref="C26:F26"/>
    <mergeCell ref="G26:J26"/>
    <mergeCell ref="K26:N26"/>
    <mergeCell ref="O26:R26"/>
    <mergeCell ref="S26:V26"/>
    <mergeCell ref="W26:Z26"/>
    <mergeCell ref="AX26:AZ26"/>
    <mergeCell ref="BA26:BC26"/>
    <mergeCell ref="AQ26:AW26"/>
    <mergeCell ref="AI26:AL26"/>
    <mergeCell ref="AX25:AZ25"/>
    <mergeCell ref="BA25:BC25"/>
    <mergeCell ref="AM26:AP26"/>
    <mergeCell ref="BA24:BC24"/>
    <mergeCell ref="AQ24:AW24"/>
    <mergeCell ref="AX24:AZ24"/>
    <mergeCell ref="AQ25:AW25"/>
    <mergeCell ref="AM25:AP25"/>
    <mergeCell ref="AI24:AL24"/>
    <mergeCell ref="AM24:AP24"/>
    <mergeCell ref="AI25:AL25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view="pageBreakPreview" zoomScaleSheetLayoutView="100" zoomScalePageLayoutView="0" workbookViewId="0" topLeftCell="A49">
      <selection activeCell="C56" sqref="C56:T56"/>
    </sheetView>
  </sheetViews>
  <sheetFormatPr defaultColWidth="9.00390625" defaultRowHeight="12.75"/>
  <cols>
    <col min="1" max="1" width="9.125" style="92" customWidth="1"/>
    <col min="2" max="2" width="9.25390625" style="92" customWidth="1"/>
    <col min="3" max="3" width="33.875" style="92" customWidth="1"/>
    <col min="4" max="7" width="4.75390625" style="92" customWidth="1"/>
    <col min="8" max="8" width="5.25390625" style="92" customWidth="1"/>
    <col min="9" max="10" width="5.375" style="92" customWidth="1"/>
    <col min="11" max="11" width="4.75390625" style="92" customWidth="1"/>
    <col min="12" max="12" width="4.875" style="92" customWidth="1"/>
    <col min="13" max="14" width="4.75390625" style="92" customWidth="1"/>
    <col min="15" max="15" width="7.875" style="92" customWidth="1"/>
    <col min="16" max="20" width="4.75390625" style="92" customWidth="1"/>
    <col min="21" max="21" width="5.75390625" style="92" customWidth="1"/>
    <col min="22" max="22" width="5.00390625" style="92" customWidth="1"/>
    <col min="23" max="23" width="6.00390625" style="92" customWidth="1"/>
    <col min="24" max="24" width="12.75390625" style="92" customWidth="1"/>
    <col min="25" max="16384" width="9.125" style="92" customWidth="1"/>
  </cols>
  <sheetData>
    <row r="1" spans="2:21" ht="12.75">
      <c r="B1" s="93"/>
      <c r="C1" s="520" t="s">
        <v>85</v>
      </c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</row>
    <row r="2" spans="2:24" ht="38.25" customHeight="1">
      <c r="B2" s="500" t="s">
        <v>86</v>
      </c>
      <c r="C2" s="521" t="s">
        <v>87</v>
      </c>
      <c r="D2" s="522" t="s">
        <v>88</v>
      </c>
      <c r="E2" s="522"/>
      <c r="F2" s="505" t="s">
        <v>89</v>
      </c>
      <c r="G2" s="505" t="s">
        <v>90</v>
      </c>
      <c r="H2" s="523" t="s">
        <v>91</v>
      </c>
      <c r="I2" s="523"/>
      <c r="J2" s="523"/>
      <c r="K2" s="523"/>
      <c r="L2" s="523"/>
      <c r="M2" s="523"/>
      <c r="N2" s="524" t="s">
        <v>92</v>
      </c>
      <c r="O2" s="524"/>
      <c r="P2" s="524"/>
      <c r="Q2" s="524"/>
      <c r="R2" s="524"/>
      <c r="S2" s="524"/>
      <c r="T2" s="524"/>
      <c r="U2" s="524"/>
      <c r="V2" s="524"/>
      <c r="W2" s="524"/>
      <c r="X2" s="514" t="s">
        <v>93</v>
      </c>
    </row>
    <row r="3" spans="2:24" ht="41.25" customHeight="1">
      <c r="B3" s="500"/>
      <c r="C3" s="521"/>
      <c r="D3" s="515" t="s">
        <v>94</v>
      </c>
      <c r="E3" s="505" t="s">
        <v>95</v>
      </c>
      <c r="F3" s="505"/>
      <c r="G3" s="505"/>
      <c r="H3" s="505" t="s">
        <v>96</v>
      </c>
      <c r="I3" s="516" t="s">
        <v>97</v>
      </c>
      <c r="J3" s="505" t="s">
        <v>98</v>
      </c>
      <c r="K3" s="517" t="s">
        <v>99</v>
      </c>
      <c r="L3" s="517"/>
      <c r="M3" s="517"/>
      <c r="N3" s="518" t="s">
        <v>100</v>
      </c>
      <c r="O3" s="518"/>
      <c r="P3" s="518" t="s">
        <v>101</v>
      </c>
      <c r="Q3" s="518"/>
      <c r="R3" s="518"/>
      <c r="S3" s="518"/>
      <c r="T3" s="519" t="s">
        <v>102</v>
      </c>
      <c r="U3" s="519"/>
      <c r="V3" s="519"/>
      <c r="W3" s="519"/>
      <c r="X3" s="514"/>
    </row>
    <row r="4" spans="2:24" ht="18.75" customHeight="1">
      <c r="B4" s="500"/>
      <c r="C4" s="521"/>
      <c r="D4" s="515"/>
      <c r="E4" s="505"/>
      <c r="F4" s="505"/>
      <c r="G4" s="505"/>
      <c r="H4" s="505"/>
      <c r="I4" s="516"/>
      <c r="J4" s="505"/>
      <c r="K4" s="525" t="s">
        <v>103</v>
      </c>
      <c r="L4" s="498" t="s">
        <v>104</v>
      </c>
      <c r="M4" s="498"/>
      <c r="N4" s="401">
        <v>1</v>
      </c>
      <c r="O4" s="97">
        <v>2</v>
      </c>
      <c r="P4" s="500">
        <v>3</v>
      </c>
      <c r="Q4" s="500"/>
      <c r="R4" s="513">
        <v>4</v>
      </c>
      <c r="S4" s="513"/>
      <c r="T4" s="500">
        <v>5</v>
      </c>
      <c r="U4" s="500"/>
      <c r="V4" s="501">
        <v>6</v>
      </c>
      <c r="W4" s="501"/>
      <c r="X4" s="514"/>
    </row>
    <row r="5" spans="2:24" ht="19.5" customHeight="1">
      <c r="B5" s="500"/>
      <c r="C5" s="521"/>
      <c r="D5" s="515"/>
      <c r="E5" s="505"/>
      <c r="F5" s="505"/>
      <c r="G5" s="505"/>
      <c r="H5" s="505"/>
      <c r="I5" s="516"/>
      <c r="J5" s="505"/>
      <c r="K5" s="525"/>
      <c r="L5" s="504" t="s">
        <v>105</v>
      </c>
      <c r="M5" s="505" t="s">
        <v>106</v>
      </c>
      <c r="N5" s="402" t="s">
        <v>107</v>
      </c>
      <c r="O5" s="259" t="s">
        <v>107</v>
      </c>
      <c r="P5" s="511" t="s">
        <v>107</v>
      </c>
      <c r="Q5" s="511"/>
      <c r="R5" s="512" t="s">
        <v>107</v>
      </c>
      <c r="S5" s="512"/>
      <c r="T5" s="500" t="s">
        <v>107</v>
      </c>
      <c r="U5" s="500"/>
      <c r="V5" s="501" t="s">
        <v>107</v>
      </c>
      <c r="W5" s="501"/>
      <c r="X5" s="514"/>
    </row>
    <row r="6" spans="2:24" ht="101.25" customHeight="1" thickBot="1">
      <c r="B6" s="500"/>
      <c r="C6" s="521"/>
      <c r="D6" s="515"/>
      <c r="E6" s="505"/>
      <c r="F6" s="505"/>
      <c r="G6" s="505"/>
      <c r="H6" s="505"/>
      <c r="I6" s="516"/>
      <c r="J6" s="505"/>
      <c r="K6" s="525"/>
      <c r="L6" s="504"/>
      <c r="M6" s="505"/>
      <c r="N6" s="403" t="s">
        <v>108</v>
      </c>
      <c r="O6" s="404" t="s">
        <v>229</v>
      </c>
      <c r="P6" s="260" t="s">
        <v>232</v>
      </c>
      <c r="Q6" s="261" t="s">
        <v>109</v>
      </c>
      <c r="R6" s="262" t="s">
        <v>232</v>
      </c>
      <c r="S6" s="263" t="s">
        <v>109</v>
      </c>
      <c r="T6" s="260" t="s">
        <v>237</v>
      </c>
      <c r="U6" s="261" t="s">
        <v>109</v>
      </c>
      <c r="V6" s="264" t="s">
        <v>110</v>
      </c>
      <c r="W6" s="265" t="s">
        <v>109</v>
      </c>
      <c r="X6" s="514"/>
    </row>
    <row r="7" spans="2:24" ht="13.5" thickBot="1">
      <c r="B7" s="94">
        <v>1</v>
      </c>
      <c r="C7" s="100">
        <v>2</v>
      </c>
      <c r="D7" s="101">
        <v>3</v>
      </c>
      <c r="E7" s="101">
        <v>5</v>
      </c>
      <c r="F7" s="102">
        <v>6</v>
      </c>
      <c r="G7" s="101">
        <v>7</v>
      </c>
      <c r="H7" s="101">
        <v>8</v>
      </c>
      <c r="I7" s="103">
        <v>9</v>
      </c>
      <c r="J7" s="104"/>
      <c r="K7" s="105">
        <v>10</v>
      </c>
      <c r="L7" s="106">
        <v>11</v>
      </c>
      <c r="M7" s="105">
        <v>12</v>
      </c>
      <c r="N7" s="102">
        <v>13</v>
      </c>
      <c r="O7" s="103">
        <v>14</v>
      </c>
      <c r="P7" s="105">
        <v>15</v>
      </c>
      <c r="Q7" s="105"/>
      <c r="R7" s="266">
        <v>16</v>
      </c>
      <c r="S7" s="267">
        <v>17</v>
      </c>
      <c r="T7" s="268">
        <v>18</v>
      </c>
      <c r="U7" s="268">
        <v>19</v>
      </c>
      <c r="V7" s="269">
        <v>20</v>
      </c>
      <c r="W7" s="270">
        <v>21</v>
      </c>
      <c r="X7" s="514"/>
    </row>
    <row r="8" spans="2:24" ht="47.25" customHeight="1" thickBot="1">
      <c r="B8" s="95" t="s">
        <v>111</v>
      </c>
      <c r="C8" s="107" t="s">
        <v>112</v>
      </c>
      <c r="D8" s="95">
        <v>4</v>
      </c>
      <c r="E8" s="95">
        <v>17</v>
      </c>
      <c r="F8" s="231">
        <v>0</v>
      </c>
      <c r="G8" s="221">
        <v>0</v>
      </c>
      <c r="H8" s="95">
        <f>H9+H21+H25</f>
        <v>3078</v>
      </c>
      <c r="I8" s="95">
        <f>I9+I21+I25</f>
        <v>1026</v>
      </c>
      <c r="J8" s="95">
        <f>J9+J21+J25</f>
        <v>678</v>
      </c>
      <c r="K8" s="95">
        <f>K9+K21+K25</f>
        <v>2052</v>
      </c>
      <c r="L8" s="95">
        <f aca="true" t="shared" si="0" ref="L8:V8">L9+L21+L25</f>
        <v>1377</v>
      </c>
      <c r="M8" s="232">
        <f t="shared" si="0"/>
        <v>675</v>
      </c>
      <c r="N8" s="271">
        <f t="shared" si="0"/>
        <v>612</v>
      </c>
      <c r="O8" s="272">
        <f t="shared" si="0"/>
        <v>612</v>
      </c>
      <c r="P8" s="273">
        <f t="shared" si="0"/>
        <v>400</v>
      </c>
      <c r="Q8" s="95">
        <f t="shared" si="0"/>
        <v>0</v>
      </c>
      <c r="R8" s="95">
        <f>R9+R21+R25</f>
        <v>308</v>
      </c>
      <c r="S8" s="95">
        <f t="shared" si="0"/>
        <v>0</v>
      </c>
      <c r="T8" s="95">
        <f>T9+T21+T25</f>
        <v>120</v>
      </c>
      <c r="U8" s="232">
        <f t="shared" si="0"/>
        <v>0</v>
      </c>
      <c r="V8" s="271">
        <f t="shared" si="0"/>
        <v>0</v>
      </c>
      <c r="W8" s="272">
        <f>W9+W21</f>
        <v>0</v>
      </c>
      <c r="X8" s="223"/>
    </row>
    <row r="9" spans="2:24" ht="27" customHeight="1" thickBot="1">
      <c r="B9" s="241" t="s">
        <v>113</v>
      </c>
      <c r="C9" s="242" t="s">
        <v>114</v>
      </c>
      <c r="D9" s="243">
        <v>2</v>
      </c>
      <c r="E9" s="243">
        <v>12</v>
      </c>
      <c r="F9" s="244">
        <f aca="true" t="shared" si="1" ref="F9:K9">SUM(F10:F20)</f>
        <v>0</v>
      </c>
      <c r="G9" s="245">
        <f t="shared" si="1"/>
        <v>0</v>
      </c>
      <c r="H9" s="243">
        <f t="shared" si="1"/>
        <v>2048</v>
      </c>
      <c r="I9" s="243">
        <f t="shared" si="1"/>
        <v>682</v>
      </c>
      <c r="J9" s="244">
        <f t="shared" si="1"/>
        <v>474</v>
      </c>
      <c r="K9" s="246">
        <f t="shared" si="1"/>
        <v>1366</v>
      </c>
      <c r="L9" s="245">
        <f aca="true" t="shared" si="2" ref="L9:T9">SUM(L10:L20)</f>
        <v>967</v>
      </c>
      <c r="M9" s="247">
        <f t="shared" si="2"/>
        <v>399</v>
      </c>
      <c r="N9" s="241">
        <f t="shared" si="2"/>
        <v>408</v>
      </c>
      <c r="O9" s="245">
        <f t="shared" si="2"/>
        <v>396</v>
      </c>
      <c r="P9" s="274">
        <f t="shared" si="2"/>
        <v>294</v>
      </c>
      <c r="Q9" s="274">
        <f t="shared" si="2"/>
        <v>0</v>
      </c>
      <c r="R9" s="247">
        <f t="shared" si="2"/>
        <v>224</v>
      </c>
      <c r="S9" s="243">
        <f t="shared" si="2"/>
        <v>0</v>
      </c>
      <c r="T9" s="274">
        <f t="shared" si="2"/>
        <v>44</v>
      </c>
      <c r="U9" s="247">
        <v>0</v>
      </c>
      <c r="V9" s="241">
        <f>SUM(V11:V20)</f>
        <v>0</v>
      </c>
      <c r="W9" s="245">
        <v>0</v>
      </c>
      <c r="X9" s="223"/>
    </row>
    <row r="10" spans="2:24" ht="16.5" customHeight="1">
      <c r="B10" s="233" t="s">
        <v>115</v>
      </c>
      <c r="C10" s="234" t="s">
        <v>230</v>
      </c>
      <c r="D10" s="233">
        <v>2</v>
      </c>
      <c r="E10" s="235"/>
      <c r="F10" s="236"/>
      <c r="G10" s="237"/>
      <c r="H10" s="233">
        <f aca="true" t="shared" si="3" ref="H10:H20">I10+K10</f>
        <v>132</v>
      </c>
      <c r="I10" s="233">
        <v>44</v>
      </c>
      <c r="J10" s="238">
        <v>44</v>
      </c>
      <c r="K10" s="110">
        <f>SUM(N10:V10)</f>
        <v>88</v>
      </c>
      <c r="L10" s="239">
        <v>88</v>
      </c>
      <c r="M10" s="240"/>
      <c r="N10" s="405">
        <v>68</v>
      </c>
      <c r="O10" s="406">
        <v>20</v>
      </c>
      <c r="P10" s="275"/>
      <c r="Q10" s="275"/>
      <c r="R10" s="276"/>
      <c r="S10" s="235"/>
      <c r="T10" s="275"/>
      <c r="U10" s="276"/>
      <c r="V10" s="277"/>
      <c r="W10" s="278"/>
      <c r="X10" s="113"/>
    </row>
    <row r="11" spans="2:24" ht="12.75">
      <c r="B11" s="188" t="s">
        <v>116</v>
      </c>
      <c r="C11" s="226" t="s">
        <v>231</v>
      </c>
      <c r="D11" s="189">
        <v>5</v>
      </c>
      <c r="E11" s="189"/>
      <c r="F11" s="189"/>
      <c r="G11" s="190"/>
      <c r="H11" s="189">
        <f t="shared" si="3"/>
        <v>302</v>
      </c>
      <c r="I11" s="189">
        <v>100</v>
      </c>
      <c r="J11" s="187">
        <v>50</v>
      </c>
      <c r="K11" s="110">
        <f aca="true" t="shared" si="4" ref="K11:K47">SUM(N11:V11)</f>
        <v>202</v>
      </c>
      <c r="L11" s="209">
        <v>202</v>
      </c>
      <c r="M11" s="230"/>
      <c r="N11" s="407">
        <v>34</v>
      </c>
      <c r="O11" s="408">
        <v>40</v>
      </c>
      <c r="P11" s="190">
        <v>42</v>
      </c>
      <c r="Q11" s="190"/>
      <c r="R11" s="230">
        <v>42</v>
      </c>
      <c r="S11" s="279"/>
      <c r="T11" s="190">
        <v>44</v>
      </c>
      <c r="U11" s="280"/>
      <c r="V11" s="281"/>
      <c r="W11" s="282"/>
      <c r="X11" s="113"/>
    </row>
    <row r="12" spans="2:24" ht="13.5" customHeight="1">
      <c r="B12" s="227" t="s">
        <v>118</v>
      </c>
      <c r="C12" s="186" t="s">
        <v>117</v>
      </c>
      <c r="D12" s="188"/>
      <c r="E12" s="188">
        <v>4</v>
      </c>
      <c r="F12" s="188"/>
      <c r="G12" s="191"/>
      <c r="H12" s="188">
        <f t="shared" si="3"/>
        <v>254</v>
      </c>
      <c r="I12" s="188">
        <v>84</v>
      </c>
      <c r="J12" s="111">
        <v>50</v>
      </c>
      <c r="K12" s="110">
        <f t="shared" si="4"/>
        <v>170</v>
      </c>
      <c r="L12" s="193"/>
      <c r="M12" s="111">
        <v>170</v>
      </c>
      <c r="N12" s="409">
        <v>34</v>
      </c>
      <c r="O12" s="410">
        <v>52</v>
      </c>
      <c r="P12" s="191">
        <v>42</v>
      </c>
      <c r="Q12" s="191"/>
      <c r="R12" s="111">
        <v>42</v>
      </c>
      <c r="S12" s="283"/>
      <c r="T12" s="191"/>
      <c r="U12" s="284"/>
      <c r="V12" s="285"/>
      <c r="W12" s="286"/>
      <c r="X12" s="118"/>
    </row>
    <row r="13" spans="2:24" ht="13.5" customHeight="1">
      <c r="B13" s="227" t="s">
        <v>120</v>
      </c>
      <c r="C13" s="115" t="s">
        <v>119</v>
      </c>
      <c r="D13" s="114"/>
      <c r="E13" s="114" t="s">
        <v>235</v>
      </c>
      <c r="F13" s="114"/>
      <c r="G13" s="114"/>
      <c r="H13" s="114">
        <f t="shared" si="3"/>
        <v>258</v>
      </c>
      <c r="I13" s="116">
        <v>86</v>
      </c>
      <c r="J13" s="117">
        <v>50</v>
      </c>
      <c r="K13" s="110">
        <f t="shared" si="4"/>
        <v>172</v>
      </c>
      <c r="L13" s="195">
        <v>172</v>
      </c>
      <c r="M13" s="116"/>
      <c r="N13" s="287">
        <v>34</v>
      </c>
      <c r="O13" s="411">
        <v>40</v>
      </c>
      <c r="P13" s="288">
        <v>56</v>
      </c>
      <c r="Q13" s="192"/>
      <c r="R13" s="116">
        <v>42</v>
      </c>
      <c r="S13" s="289"/>
      <c r="T13" s="288"/>
      <c r="U13" s="131"/>
      <c r="V13" s="287"/>
      <c r="W13" s="290"/>
      <c r="X13" s="118"/>
    </row>
    <row r="14" spans="2:24" ht="15.75" customHeight="1">
      <c r="B14" s="227" t="s">
        <v>122</v>
      </c>
      <c r="C14" s="115" t="s">
        <v>121</v>
      </c>
      <c r="D14" s="114"/>
      <c r="E14" s="119">
        <v>2.4</v>
      </c>
      <c r="F14" s="114"/>
      <c r="G14" s="114"/>
      <c r="H14" s="114">
        <f t="shared" si="3"/>
        <v>306</v>
      </c>
      <c r="I14" s="116">
        <v>102</v>
      </c>
      <c r="J14" s="117">
        <v>50</v>
      </c>
      <c r="K14" s="110">
        <f t="shared" si="4"/>
        <v>204</v>
      </c>
      <c r="L14" s="116"/>
      <c r="M14" s="117">
        <v>204</v>
      </c>
      <c r="N14" s="287">
        <v>68</v>
      </c>
      <c r="O14" s="411">
        <v>24</v>
      </c>
      <c r="P14" s="288">
        <v>56</v>
      </c>
      <c r="Q14" s="192"/>
      <c r="R14" s="116">
        <v>56</v>
      </c>
      <c r="S14" s="289"/>
      <c r="T14" s="288"/>
      <c r="U14" s="131"/>
      <c r="V14" s="291"/>
      <c r="W14" s="290"/>
      <c r="X14" s="118"/>
    </row>
    <row r="15" spans="2:26" ht="16.5" customHeight="1">
      <c r="B15" s="188" t="s">
        <v>123</v>
      </c>
      <c r="C15" s="109" t="s">
        <v>249</v>
      </c>
      <c r="D15" s="110"/>
      <c r="E15" s="110">
        <v>2</v>
      </c>
      <c r="F15" s="110"/>
      <c r="G15" s="110"/>
      <c r="H15" s="110">
        <f t="shared" si="3"/>
        <v>112</v>
      </c>
      <c r="I15" s="111">
        <v>38</v>
      </c>
      <c r="J15" s="112">
        <v>38</v>
      </c>
      <c r="K15" s="110">
        <f t="shared" si="4"/>
        <v>74</v>
      </c>
      <c r="L15" s="111">
        <v>74</v>
      </c>
      <c r="M15" s="112"/>
      <c r="N15" s="409">
        <v>34</v>
      </c>
      <c r="O15" s="410">
        <v>40</v>
      </c>
      <c r="P15" s="191"/>
      <c r="Q15" s="292"/>
      <c r="R15" s="111"/>
      <c r="S15" s="283"/>
      <c r="T15" s="293"/>
      <c r="U15" s="284"/>
      <c r="V15" s="285"/>
      <c r="W15" s="286"/>
      <c r="X15" s="113"/>
      <c r="Z15" s="163"/>
    </row>
    <row r="16" spans="2:24" ht="13.5" customHeight="1">
      <c r="B16" s="188" t="s">
        <v>125</v>
      </c>
      <c r="C16" s="109" t="s">
        <v>124</v>
      </c>
      <c r="D16" s="110"/>
      <c r="E16" s="110">
        <v>2</v>
      </c>
      <c r="F16" s="110"/>
      <c r="G16" s="110"/>
      <c r="H16" s="110">
        <f t="shared" si="3"/>
        <v>170</v>
      </c>
      <c r="I16" s="111">
        <v>56</v>
      </c>
      <c r="J16" s="112">
        <v>50</v>
      </c>
      <c r="K16" s="110">
        <f t="shared" si="4"/>
        <v>114</v>
      </c>
      <c r="L16" s="111">
        <v>96</v>
      </c>
      <c r="M16" s="112">
        <v>18</v>
      </c>
      <c r="N16" s="409">
        <v>34</v>
      </c>
      <c r="O16" s="410">
        <v>80</v>
      </c>
      <c r="P16" s="191"/>
      <c r="Q16" s="292"/>
      <c r="R16" s="111"/>
      <c r="S16" s="283"/>
      <c r="T16" s="293"/>
      <c r="U16" s="284"/>
      <c r="V16" s="285"/>
      <c r="W16" s="286"/>
      <c r="X16" s="210"/>
    </row>
    <row r="17" spans="2:24" ht="26.25" customHeight="1">
      <c r="B17" s="188" t="s">
        <v>126</v>
      </c>
      <c r="C17" s="115" t="s">
        <v>248</v>
      </c>
      <c r="D17" s="110"/>
      <c r="E17" s="110">
        <v>4</v>
      </c>
      <c r="F17" s="110"/>
      <c r="G17" s="110"/>
      <c r="H17" s="110">
        <f t="shared" si="3"/>
        <v>238</v>
      </c>
      <c r="I17" s="111">
        <v>80</v>
      </c>
      <c r="J17" s="112">
        <v>50</v>
      </c>
      <c r="K17" s="110">
        <f t="shared" si="4"/>
        <v>158</v>
      </c>
      <c r="L17" s="111">
        <v>158</v>
      </c>
      <c r="M17" s="112"/>
      <c r="N17" s="409">
        <v>34</v>
      </c>
      <c r="O17" s="410">
        <v>40</v>
      </c>
      <c r="P17" s="191">
        <v>42</v>
      </c>
      <c r="Q17" s="292"/>
      <c r="R17" s="111">
        <v>42</v>
      </c>
      <c r="S17" s="283"/>
      <c r="T17" s="293"/>
      <c r="U17" s="131"/>
      <c r="V17" s="291"/>
      <c r="W17" s="290"/>
      <c r="X17" s="211"/>
    </row>
    <row r="18" spans="1:24" ht="16.5" customHeight="1">
      <c r="A18" s="163"/>
      <c r="B18" s="188" t="s">
        <v>128</v>
      </c>
      <c r="C18" s="120" t="s">
        <v>127</v>
      </c>
      <c r="D18" s="121"/>
      <c r="E18" s="121">
        <v>2</v>
      </c>
      <c r="F18" s="121"/>
      <c r="G18" s="121"/>
      <c r="H18" s="122">
        <f t="shared" si="3"/>
        <v>110</v>
      </c>
      <c r="I18" s="123">
        <v>36</v>
      </c>
      <c r="J18" s="212">
        <v>36</v>
      </c>
      <c r="K18" s="110">
        <f t="shared" si="4"/>
        <v>74</v>
      </c>
      <c r="L18" s="213">
        <v>74</v>
      </c>
      <c r="M18" s="212"/>
      <c r="N18" s="412">
        <v>34</v>
      </c>
      <c r="O18" s="413">
        <v>40</v>
      </c>
      <c r="P18" s="196"/>
      <c r="Q18" s="294"/>
      <c r="R18" s="123"/>
      <c r="S18" s="295"/>
      <c r="T18" s="296"/>
      <c r="U18" s="131"/>
      <c r="V18" s="297"/>
      <c r="W18" s="298"/>
      <c r="X18" s="211"/>
    </row>
    <row r="19" spans="1:24" ht="17.25" customHeight="1">
      <c r="A19" s="163"/>
      <c r="B19" s="188" t="s">
        <v>130</v>
      </c>
      <c r="C19" s="115" t="s">
        <v>129</v>
      </c>
      <c r="D19" s="114"/>
      <c r="E19" s="114">
        <v>2</v>
      </c>
      <c r="F19" s="114"/>
      <c r="G19" s="114"/>
      <c r="H19" s="114">
        <f t="shared" si="3"/>
        <v>82</v>
      </c>
      <c r="I19" s="116">
        <v>28</v>
      </c>
      <c r="J19" s="117">
        <v>28</v>
      </c>
      <c r="K19" s="110">
        <f t="shared" si="4"/>
        <v>54</v>
      </c>
      <c r="L19" s="116">
        <v>47</v>
      </c>
      <c r="M19" s="117">
        <v>7</v>
      </c>
      <c r="N19" s="287">
        <v>34</v>
      </c>
      <c r="O19" s="411">
        <v>20</v>
      </c>
      <c r="P19" s="288"/>
      <c r="Q19" s="192"/>
      <c r="R19" s="116"/>
      <c r="S19" s="289"/>
      <c r="T19" s="299"/>
      <c r="U19" s="131"/>
      <c r="V19" s="291"/>
      <c r="W19" s="290"/>
      <c r="X19" s="211"/>
    </row>
    <row r="20" spans="1:24" ht="18" customHeight="1" thickBot="1">
      <c r="A20" s="163"/>
      <c r="B20" s="228" t="s">
        <v>228</v>
      </c>
      <c r="C20" s="124" t="s">
        <v>131</v>
      </c>
      <c r="D20" s="121"/>
      <c r="E20" s="121">
        <v>3</v>
      </c>
      <c r="F20" s="121"/>
      <c r="G20" s="121"/>
      <c r="H20" s="121">
        <f t="shared" si="3"/>
        <v>84</v>
      </c>
      <c r="I20" s="123">
        <v>28</v>
      </c>
      <c r="J20" s="125">
        <v>28</v>
      </c>
      <c r="K20" s="122">
        <f t="shared" si="4"/>
        <v>56</v>
      </c>
      <c r="L20" s="123">
        <v>56</v>
      </c>
      <c r="M20" s="125"/>
      <c r="N20" s="414"/>
      <c r="O20" s="415"/>
      <c r="P20" s="196">
        <v>56</v>
      </c>
      <c r="Q20" s="294"/>
      <c r="R20" s="123"/>
      <c r="S20" s="295"/>
      <c r="T20" s="296"/>
      <c r="U20" s="167"/>
      <c r="V20" s="297"/>
      <c r="W20" s="298"/>
      <c r="X20" s="214"/>
    </row>
    <row r="21" spans="1:24" ht="18" customHeight="1" thickBot="1">
      <c r="A21" s="163"/>
      <c r="B21" s="99" t="s">
        <v>132</v>
      </c>
      <c r="C21" s="100" t="s">
        <v>133</v>
      </c>
      <c r="D21" s="94">
        <v>2</v>
      </c>
      <c r="E21" s="94">
        <v>3</v>
      </c>
      <c r="F21" s="94">
        <v>0</v>
      </c>
      <c r="G21" s="94">
        <v>0</v>
      </c>
      <c r="H21" s="94">
        <f>SUM(H22:H24)</f>
        <v>868</v>
      </c>
      <c r="I21" s="97">
        <f>SUM(I22:I24)</f>
        <v>290</v>
      </c>
      <c r="J21" s="97">
        <f>SUM(J22:J24)</f>
        <v>150</v>
      </c>
      <c r="K21" s="94">
        <f aca="true" t="shared" si="5" ref="K21:P21">SUM(K22:K24)</f>
        <v>578</v>
      </c>
      <c r="L21" s="97">
        <f t="shared" si="5"/>
        <v>340</v>
      </c>
      <c r="M21" s="94">
        <f t="shared" si="5"/>
        <v>238</v>
      </c>
      <c r="N21" s="99">
        <f t="shared" si="5"/>
        <v>168</v>
      </c>
      <c r="O21" s="416">
        <f t="shared" si="5"/>
        <v>180</v>
      </c>
      <c r="P21" s="194">
        <f t="shared" si="5"/>
        <v>106</v>
      </c>
      <c r="Q21" s="98"/>
      <c r="R21" s="97">
        <f aca="true" t="shared" si="6" ref="R21:W21">SUM(R22:R24)</f>
        <v>84</v>
      </c>
      <c r="S21" s="300">
        <f t="shared" si="6"/>
        <v>0</v>
      </c>
      <c r="T21" s="301">
        <f t="shared" si="6"/>
        <v>40</v>
      </c>
      <c r="U21" s="97">
        <f t="shared" si="6"/>
        <v>0</v>
      </c>
      <c r="V21" s="302">
        <f t="shared" si="6"/>
        <v>0</v>
      </c>
      <c r="W21" s="303">
        <f t="shared" si="6"/>
        <v>0</v>
      </c>
      <c r="X21" s="126"/>
    </row>
    <row r="22" spans="2:24" ht="13.5" thickBot="1">
      <c r="B22" s="110" t="s">
        <v>134</v>
      </c>
      <c r="C22" s="109" t="s">
        <v>283</v>
      </c>
      <c r="D22" s="110">
        <v>5</v>
      </c>
      <c r="E22" s="110"/>
      <c r="F22" s="110"/>
      <c r="G22" s="110"/>
      <c r="H22" s="110">
        <f>I22+K22</f>
        <v>438</v>
      </c>
      <c r="I22" s="111">
        <v>146</v>
      </c>
      <c r="J22" s="112">
        <v>50</v>
      </c>
      <c r="K22" s="110">
        <f t="shared" si="4"/>
        <v>292</v>
      </c>
      <c r="L22" s="111">
        <v>146</v>
      </c>
      <c r="M22" s="110">
        <v>146</v>
      </c>
      <c r="N22" s="417">
        <v>66</v>
      </c>
      <c r="O22" s="418">
        <v>80</v>
      </c>
      <c r="P22" s="193">
        <v>64</v>
      </c>
      <c r="Q22" s="292"/>
      <c r="R22" s="111">
        <v>42</v>
      </c>
      <c r="S22" s="283"/>
      <c r="T22" s="191">
        <v>40</v>
      </c>
      <c r="U22" s="304"/>
      <c r="V22" s="285"/>
      <c r="W22" s="286"/>
      <c r="X22" s="215"/>
    </row>
    <row r="23" spans="2:24" ht="12.75">
      <c r="B23" s="114" t="s">
        <v>135</v>
      </c>
      <c r="C23" s="115" t="s">
        <v>136</v>
      </c>
      <c r="D23" s="114"/>
      <c r="E23" s="114">
        <v>1.2</v>
      </c>
      <c r="F23" s="114"/>
      <c r="G23" s="114"/>
      <c r="H23" s="114">
        <f>I23+K23</f>
        <v>162</v>
      </c>
      <c r="I23" s="116">
        <v>54</v>
      </c>
      <c r="J23" s="117">
        <v>50</v>
      </c>
      <c r="K23" s="110">
        <f t="shared" si="4"/>
        <v>108</v>
      </c>
      <c r="L23" s="116">
        <v>46</v>
      </c>
      <c r="M23" s="114">
        <v>62</v>
      </c>
      <c r="N23" s="419">
        <v>68</v>
      </c>
      <c r="O23" s="420">
        <v>40</v>
      </c>
      <c r="P23" s="195"/>
      <c r="Q23" s="192"/>
      <c r="R23" s="116"/>
      <c r="S23" s="289"/>
      <c r="T23" s="299"/>
      <c r="U23" s="131"/>
      <c r="V23" s="291"/>
      <c r="W23" s="290"/>
      <c r="X23" s="211"/>
    </row>
    <row r="24" spans="2:24" ht="12.75">
      <c r="B24" s="122" t="s">
        <v>137</v>
      </c>
      <c r="C24" s="127" t="s">
        <v>138</v>
      </c>
      <c r="D24" s="122">
        <v>4</v>
      </c>
      <c r="E24" s="122"/>
      <c r="F24" s="122"/>
      <c r="G24" s="122"/>
      <c r="H24" s="122">
        <f>I24+K24</f>
        <v>268</v>
      </c>
      <c r="I24" s="213">
        <v>90</v>
      </c>
      <c r="J24" s="212">
        <v>50</v>
      </c>
      <c r="K24" s="122">
        <f t="shared" si="4"/>
        <v>178</v>
      </c>
      <c r="L24" s="213">
        <v>148</v>
      </c>
      <c r="M24" s="122">
        <v>30</v>
      </c>
      <c r="N24" s="421">
        <v>34</v>
      </c>
      <c r="O24" s="422">
        <v>60</v>
      </c>
      <c r="P24" s="305">
        <v>42</v>
      </c>
      <c r="Q24" s="306"/>
      <c r="R24" s="213">
        <v>42</v>
      </c>
      <c r="S24" s="307"/>
      <c r="T24" s="296"/>
      <c r="U24" s="167"/>
      <c r="V24" s="297"/>
      <c r="W24" s="298"/>
      <c r="X24" s="214"/>
    </row>
    <row r="25" spans="2:24" ht="24.75" thickBot="1">
      <c r="B25" s="94" t="s">
        <v>139</v>
      </c>
      <c r="C25" s="96" t="s">
        <v>140</v>
      </c>
      <c r="D25" s="94">
        <v>0</v>
      </c>
      <c r="E25" s="94">
        <v>2</v>
      </c>
      <c r="F25" s="94">
        <v>0</v>
      </c>
      <c r="G25" s="94">
        <v>0</v>
      </c>
      <c r="H25" s="94">
        <f>SUM(H26:H28)</f>
        <v>162</v>
      </c>
      <c r="I25" s="94">
        <f aca="true" t="shared" si="7" ref="I25:W25">SUM(I26:I28)</f>
        <v>54</v>
      </c>
      <c r="J25" s="94">
        <f t="shared" si="7"/>
        <v>54</v>
      </c>
      <c r="K25" s="94">
        <f t="shared" si="7"/>
        <v>108</v>
      </c>
      <c r="L25" s="94">
        <f t="shared" si="7"/>
        <v>70</v>
      </c>
      <c r="M25" s="94">
        <f t="shared" si="7"/>
        <v>38</v>
      </c>
      <c r="N25" s="94">
        <f t="shared" si="7"/>
        <v>36</v>
      </c>
      <c r="O25" s="94">
        <f t="shared" si="7"/>
        <v>36</v>
      </c>
      <c r="P25" s="94">
        <f t="shared" si="7"/>
        <v>0</v>
      </c>
      <c r="Q25" s="94">
        <f t="shared" si="7"/>
        <v>0</v>
      </c>
      <c r="R25" s="94">
        <f t="shared" si="7"/>
        <v>0</v>
      </c>
      <c r="S25" s="94">
        <f t="shared" si="7"/>
        <v>0</v>
      </c>
      <c r="T25" s="94">
        <f t="shared" si="7"/>
        <v>36</v>
      </c>
      <c r="U25" s="94">
        <f t="shared" si="7"/>
        <v>0</v>
      </c>
      <c r="V25" s="94">
        <f t="shared" si="7"/>
        <v>0</v>
      </c>
      <c r="W25" s="94">
        <f t="shared" si="7"/>
        <v>0</v>
      </c>
      <c r="X25" s="126"/>
    </row>
    <row r="26" spans="2:24" ht="13.5" thickBot="1">
      <c r="B26" s="122" t="s">
        <v>141</v>
      </c>
      <c r="C26" s="127" t="s">
        <v>234</v>
      </c>
      <c r="D26" s="134"/>
      <c r="E26" s="122">
        <v>1</v>
      </c>
      <c r="F26" s="134"/>
      <c r="G26" s="134"/>
      <c r="H26" s="122">
        <v>54</v>
      </c>
      <c r="I26" s="213">
        <v>18</v>
      </c>
      <c r="J26" s="212">
        <v>18</v>
      </c>
      <c r="K26" s="122">
        <v>36</v>
      </c>
      <c r="L26" s="213">
        <v>18</v>
      </c>
      <c r="M26" s="122">
        <v>18</v>
      </c>
      <c r="N26" s="423">
        <v>36</v>
      </c>
      <c r="O26" s="424"/>
      <c r="P26" s="301"/>
      <c r="Q26" s="98"/>
      <c r="R26" s="97"/>
      <c r="S26" s="307"/>
      <c r="T26" s="301"/>
      <c r="U26" s="97"/>
      <c r="V26" s="385"/>
      <c r="W26" s="309"/>
      <c r="X26" s="216"/>
    </row>
    <row r="27" spans="2:24" ht="12.75">
      <c r="B27" s="122" t="s">
        <v>233</v>
      </c>
      <c r="C27" s="127" t="s">
        <v>242</v>
      </c>
      <c r="D27" s="122"/>
      <c r="E27" s="122">
        <v>5</v>
      </c>
      <c r="F27" s="122"/>
      <c r="G27" s="122"/>
      <c r="H27" s="122">
        <v>54</v>
      </c>
      <c r="I27" s="213">
        <v>18</v>
      </c>
      <c r="J27" s="212">
        <v>18</v>
      </c>
      <c r="K27" s="122">
        <v>36</v>
      </c>
      <c r="L27" s="213">
        <v>16</v>
      </c>
      <c r="M27" s="122">
        <v>20</v>
      </c>
      <c r="N27" s="421"/>
      <c r="O27" s="213"/>
      <c r="P27" s="390"/>
      <c r="Q27" s="391"/>
      <c r="R27" s="392"/>
      <c r="S27" s="235"/>
      <c r="T27" s="393">
        <v>36</v>
      </c>
      <c r="U27" s="394"/>
      <c r="V27" s="395"/>
      <c r="W27" s="396"/>
      <c r="X27" s="216"/>
    </row>
    <row r="28" spans="2:24" ht="13.5" thickBot="1">
      <c r="B28" s="122" t="s">
        <v>243</v>
      </c>
      <c r="C28" s="127" t="s">
        <v>244</v>
      </c>
      <c r="D28" s="122"/>
      <c r="E28" s="122">
        <v>2</v>
      </c>
      <c r="F28" s="122"/>
      <c r="G28" s="122"/>
      <c r="H28" s="122">
        <v>54</v>
      </c>
      <c r="I28" s="213">
        <v>18</v>
      </c>
      <c r="J28" s="212">
        <v>18</v>
      </c>
      <c r="K28" s="122">
        <v>36</v>
      </c>
      <c r="L28" s="213">
        <v>36</v>
      </c>
      <c r="M28" s="212"/>
      <c r="N28" s="425"/>
      <c r="O28" s="425">
        <v>36</v>
      </c>
      <c r="P28" s="386"/>
      <c r="Q28" s="387"/>
      <c r="R28" s="388"/>
      <c r="S28" s="307"/>
      <c r="T28" s="386"/>
      <c r="U28" s="259"/>
      <c r="V28" s="389"/>
      <c r="W28" s="309"/>
      <c r="X28" s="216"/>
    </row>
    <row r="29" spans="2:24" ht="24.75" thickBot="1">
      <c r="B29" s="95" t="s">
        <v>142</v>
      </c>
      <c r="C29" s="96" t="s">
        <v>143</v>
      </c>
      <c r="D29" s="94">
        <v>2</v>
      </c>
      <c r="E29" s="94">
        <v>3</v>
      </c>
      <c r="F29" s="94">
        <v>0</v>
      </c>
      <c r="G29" s="94">
        <v>0</v>
      </c>
      <c r="H29" s="94">
        <f>SUM(H30:H34)</f>
        <v>286</v>
      </c>
      <c r="I29" s="94">
        <f>SUM(I30:I34)</f>
        <v>82</v>
      </c>
      <c r="J29" s="94">
        <f>SUM(J30:J34)</f>
        <v>0</v>
      </c>
      <c r="K29" s="94">
        <f>SUM(K30:K34)</f>
        <v>204</v>
      </c>
      <c r="L29" s="94">
        <f aca="true" t="shared" si="8" ref="L29:W29">SUM(L30:L34)</f>
        <v>126</v>
      </c>
      <c r="M29" s="94">
        <f t="shared" si="8"/>
        <v>78</v>
      </c>
      <c r="N29" s="99">
        <f t="shared" si="8"/>
        <v>0</v>
      </c>
      <c r="O29" s="99">
        <f t="shared" si="8"/>
        <v>48</v>
      </c>
      <c r="P29" s="194">
        <f t="shared" si="8"/>
        <v>48</v>
      </c>
      <c r="Q29" s="98">
        <f t="shared" si="8"/>
        <v>0</v>
      </c>
      <c r="R29" s="108">
        <f t="shared" si="8"/>
        <v>36</v>
      </c>
      <c r="S29" s="300">
        <f t="shared" si="8"/>
        <v>0</v>
      </c>
      <c r="T29" s="301">
        <f t="shared" si="8"/>
        <v>72</v>
      </c>
      <c r="U29" s="97">
        <f t="shared" si="8"/>
        <v>0</v>
      </c>
      <c r="V29" s="308">
        <f t="shared" si="8"/>
        <v>0</v>
      </c>
      <c r="W29" s="194">
        <f t="shared" si="8"/>
        <v>0</v>
      </c>
      <c r="X29" s="126"/>
    </row>
    <row r="30" spans="2:24" ht="37.5" customHeight="1">
      <c r="B30" s="229" t="s">
        <v>144</v>
      </c>
      <c r="C30" s="109" t="s">
        <v>145</v>
      </c>
      <c r="D30" s="110">
        <v>3</v>
      </c>
      <c r="E30" s="110"/>
      <c r="F30" s="128"/>
      <c r="G30" s="128"/>
      <c r="H30" s="110">
        <f>I30+K30</f>
        <v>66</v>
      </c>
      <c r="I30" s="111">
        <v>18</v>
      </c>
      <c r="J30" s="129"/>
      <c r="K30" s="110">
        <f t="shared" si="4"/>
        <v>48</v>
      </c>
      <c r="L30" s="111">
        <v>30</v>
      </c>
      <c r="M30" s="110">
        <v>18</v>
      </c>
      <c r="N30" s="426"/>
      <c r="O30" s="313"/>
      <c r="P30" s="193">
        <v>48</v>
      </c>
      <c r="Q30" s="292"/>
      <c r="R30" s="313"/>
      <c r="S30" s="283"/>
      <c r="T30" s="191"/>
      <c r="U30" s="304"/>
      <c r="V30" s="314"/>
      <c r="W30" s="293"/>
      <c r="X30" s="113" t="s">
        <v>146</v>
      </c>
    </row>
    <row r="31" spans="2:24" ht="38.25">
      <c r="B31" s="227" t="s">
        <v>147</v>
      </c>
      <c r="C31" s="115" t="s">
        <v>148</v>
      </c>
      <c r="D31" s="195"/>
      <c r="E31" s="192">
        <v>5</v>
      </c>
      <c r="F31" s="114"/>
      <c r="G31" s="114"/>
      <c r="H31" s="114">
        <f>I31+K31</f>
        <v>52</v>
      </c>
      <c r="I31" s="116">
        <v>16</v>
      </c>
      <c r="J31" s="130"/>
      <c r="K31" s="110">
        <f t="shared" si="4"/>
        <v>36</v>
      </c>
      <c r="L31" s="116">
        <v>22</v>
      </c>
      <c r="M31" s="114">
        <v>14</v>
      </c>
      <c r="N31" s="419"/>
      <c r="O31" s="116"/>
      <c r="P31" s="195"/>
      <c r="Q31" s="192"/>
      <c r="R31" s="116"/>
      <c r="S31" s="289"/>
      <c r="T31" s="288">
        <v>36</v>
      </c>
      <c r="U31" s="131"/>
      <c r="V31" s="227"/>
      <c r="W31" s="299"/>
      <c r="X31" s="118" t="s">
        <v>149</v>
      </c>
    </row>
    <row r="32" spans="2:24" ht="38.25">
      <c r="B32" s="227" t="s">
        <v>150</v>
      </c>
      <c r="C32" s="120" t="s">
        <v>151</v>
      </c>
      <c r="D32" s="315">
        <v>2</v>
      </c>
      <c r="E32" s="198"/>
      <c r="F32" s="198"/>
      <c r="G32" s="198"/>
      <c r="H32" s="198">
        <f>I32+K32</f>
        <v>64</v>
      </c>
      <c r="I32" s="198">
        <v>16</v>
      </c>
      <c r="J32" s="200"/>
      <c r="K32" s="198">
        <v>48</v>
      </c>
      <c r="L32" s="198">
        <v>36</v>
      </c>
      <c r="M32" s="196">
        <v>12</v>
      </c>
      <c r="N32" s="427"/>
      <c r="O32" s="196">
        <v>48</v>
      </c>
      <c r="P32" s="196"/>
      <c r="Q32" s="198"/>
      <c r="R32" s="123"/>
      <c r="S32" s="295"/>
      <c r="T32" s="196"/>
      <c r="U32" s="316"/>
      <c r="V32" s="295"/>
      <c r="W32" s="296"/>
      <c r="X32" s="118" t="s">
        <v>149</v>
      </c>
    </row>
    <row r="33" spans="2:24" ht="25.5">
      <c r="B33" s="227" t="s">
        <v>152</v>
      </c>
      <c r="C33" s="226" t="s">
        <v>153</v>
      </c>
      <c r="D33" s="190"/>
      <c r="E33" s="189">
        <v>4</v>
      </c>
      <c r="F33" s="189"/>
      <c r="G33" s="189"/>
      <c r="H33" s="189">
        <f>I33+K33</f>
        <v>52</v>
      </c>
      <c r="I33" s="189">
        <v>16</v>
      </c>
      <c r="J33" s="201"/>
      <c r="K33" s="189">
        <f t="shared" si="4"/>
        <v>36</v>
      </c>
      <c r="L33" s="189">
        <v>10</v>
      </c>
      <c r="M33" s="190">
        <v>26</v>
      </c>
      <c r="N33" s="187"/>
      <c r="O33" s="408"/>
      <c r="P33" s="190"/>
      <c r="Q33" s="189"/>
      <c r="R33" s="230">
        <v>36</v>
      </c>
      <c r="S33" s="189"/>
      <c r="T33" s="190"/>
      <c r="U33" s="317"/>
      <c r="V33" s="189"/>
      <c r="W33" s="318"/>
      <c r="X33" s="132" t="s">
        <v>154</v>
      </c>
    </row>
    <row r="34" spans="2:24" ht="26.25" thickBot="1">
      <c r="B34" s="228" t="s">
        <v>240</v>
      </c>
      <c r="C34" s="217" t="s">
        <v>236</v>
      </c>
      <c r="D34" s="197"/>
      <c r="E34" s="199">
        <v>5</v>
      </c>
      <c r="F34" s="199"/>
      <c r="G34" s="199"/>
      <c r="H34" s="189">
        <f>I34+K34</f>
        <v>52</v>
      </c>
      <c r="I34" s="199">
        <v>16</v>
      </c>
      <c r="J34" s="202"/>
      <c r="K34" s="199">
        <v>36</v>
      </c>
      <c r="L34" s="218">
        <v>28</v>
      </c>
      <c r="M34" s="219">
        <v>8</v>
      </c>
      <c r="N34" s="187"/>
      <c r="O34" s="408"/>
      <c r="P34" s="190"/>
      <c r="Q34" s="189"/>
      <c r="R34" s="230"/>
      <c r="S34" s="189"/>
      <c r="T34" s="190">
        <v>36</v>
      </c>
      <c r="U34" s="317"/>
      <c r="V34" s="189"/>
      <c r="W34" s="319"/>
      <c r="X34" s="132" t="s">
        <v>154</v>
      </c>
    </row>
    <row r="35" spans="2:24" ht="13.5" thickBot="1">
      <c r="B35" s="99" t="s">
        <v>155</v>
      </c>
      <c r="C35" s="96" t="s">
        <v>156</v>
      </c>
      <c r="D35" s="194">
        <v>7</v>
      </c>
      <c r="E35" s="98">
        <v>12</v>
      </c>
      <c r="F35" s="94">
        <f>F36</f>
        <v>2118</v>
      </c>
      <c r="G35" s="94">
        <f>G36</f>
        <v>1404</v>
      </c>
      <c r="H35" s="94">
        <f>H36</f>
        <v>714</v>
      </c>
      <c r="I35" s="97">
        <f>I36</f>
        <v>238</v>
      </c>
      <c r="J35" s="108"/>
      <c r="K35" s="94">
        <f>K36</f>
        <v>476</v>
      </c>
      <c r="L35" s="94">
        <f>L36</f>
        <v>176</v>
      </c>
      <c r="M35" s="94">
        <f>M36</f>
        <v>300</v>
      </c>
      <c r="N35" s="99">
        <f aca="true" t="shared" si="9" ref="N35:T35">N36</f>
        <v>0</v>
      </c>
      <c r="O35" s="428">
        <f t="shared" si="9"/>
        <v>60</v>
      </c>
      <c r="P35" s="320">
        <f t="shared" si="9"/>
        <v>56</v>
      </c>
      <c r="Q35" s="321">
        <f t="shared" si="9"/>
        <v>72</v>
      </c>
      <c r="R35" s="259">
        <f t="shared" si="9"/>
        <v>160</v>
      </c>
      <c r="S35" s="321">
        <f t="shared" si="9"/>
        <v>324</v>
      </c>
      <c r="T35" s="320">
        <f t="shared" si="9"/>
        <v>200</v>
      </c>
      <c r="U35" s="259">
        <f>U37+U42+U45</f>
        <v>144</v>
      </c>
      <c r="V35" s="321">
        <f>V36</f>
        <v>0</v>
      </c>
      <c r="W35" s="301">
        <f>W36</f>
        <v>756</v>
      </c>
      <c r="X35" s="126"/>
    </row>
    <row r="36" spans="2:24" ht="13.5" thickBot="1">
      <c r="B36" s="95" t="s">
        <v>157</v>
      </c>
      <c r="C36" s="133" t="s">
        <v>158</v>
      </c>
      <c r="D36" s="134">
        <v>7</v>
      </c>
      <c r="E36" s="134">
        <v>11</v>
      </c>
      <c r="F36" s="134">
        <f>G36+H36</f>
        <v>2118</v>
      </c>
      <c r="G36" s="134">
        <f>G37+G42+G45</f>
        <v>1404</v>
      </c>
      <c r="H36" s="134">
        <f>H37+H42+H45</f>
        <v>714</v>
      </c>
      <c r="I36" s="203">
        <f>I37+I42+I45</f>
        <v>238</v>
      </c>
      <c r="J36" s="135"/>
      <c r="K36" s="134">
        <f aca="true" t="shared" si="10" ref="K36:W36">K37+K42+K45</f>
        <v>476</v>
      </c>
      <c r="L36" s="134">
        <f t="shared" si="10"/>
        <v>176</v>
      </c>
      <c r="M36" s="134">
        <f t="shared" si="10"/>
        <v>300</v>
      </c>
      <c r="N36" s="134">
        <f t="shared" si="10"/>
        <v>0</v>
      </c>
      <c r="O36" s="135">
        <f t="shared" si="10"/>
        <v>60</v>
      </c>
      <c r="P36" s="322">
        <f t="shared" si="10"/>
        <v>56</v>
      </c>
      <c r="Q36" s="258">
        <f>Q37+Q42+Q45</f>
        <v>72</v>
      </c>
      <c r="R36" s="203">
        <f t="shared" si="10"/>
        <v>160</v>
      </c>
      <c r="S36" s="307">
        <f t="shared" si="10"/>
        <v>324</v>
      </c>
      <c r="T36" s="309">
        <f t="shared" si="10"/>
        <v>200</v>
      </c>
      <c r="U36" s="203">
        <f t="shared" si="10"/>
        <v>144</v>
      </c>
      <c r="V36" s="321">
        <f t="shared" si="10"/>
        <v>0</v>
      </c>
      <c r="W36" s="309">
        <f t="shared" si="10"/>
        <v>756</v>
      </c>
      <c r="X36" s="224"/>
    </row>
    <row r="37" spans="2:24" ht="32.25" customHeight="1" thickBot="1">
      <c r="B37" s="136" t="s">
        <v>159</v>
      </c>
      <c r="C37" s="137" t="s">
        <v>160</v>
      </c>
      <c r="D37" s="94" t="s">
        <v>161</v>
      </c>
      <c r="E37" s="138"/>
      <c r="F37" s="94">
        <f>G37+H37</f>
        <v>1568</v>
      </c>
      <c r="G37" s="94">
        <f>G40+G41</f>
        <v>1116</v>
      </c>
      <c r="H37" s="139">
        <f>SUM(H38:H39)</f>
        <v>452</v>
      </c>
      <c r="I37" s="140">
        <f aca="true" t="shared" si="11" ref="I37:T37">SUM(I38:I39)</f>
        <v>150</v>
      </c>
      <c r="J37" s="141"/>
      <c r="K37" s="94">
        <f>K38+K39</f>
        <v>302</v>
      </c>
      <c r="L37" s="140">
        <f t="shared" si="11"/>
        <v>100</v>
      </c>
      <c r="M37" s="139">
        <f t="shared" si="11"/>
        <v>202</v>
      </c>
      <c r="N37" s="139">
        <f t="shared" si="11"/>
        <v>0</v>
      </c>
      <c r="O37" s="141">
        <f t="shared" si="11"/>
        <v>60</v>
      </c>
      <c r="P37" s="323">
        <f t="shared" si="11"/>
        <v>56</v>
      </c>
      <c r="Q37" s="324">
        <f>SUM(Q38:Q41)</f>
        <v>72</v>
      </c>
      <c r="R37" s="140">
        <f>SUM(R38:R41)</f>
        <v>98</v>
      </c>
      <c r="S37" s="325">
        <f>SUM(S38:S41)</f>
        <v>216</v>
      </c>
      <c r="T37" s="326">
        <f t="shared" si="11"/>
        <v>88</v>
      </c>
      <c r="U37" s="97">
        <f>SUM(U38:U41)</f>
        <v>108</v>
      </c>
      <c r="V37" s="300">
        <f>V38+V39</f>
        <v>0</v>
      </c>
      <c r="W37" s="301">
        <f>SUM(W38:W41)</f>
        <v>612</v>
      </c>
      <c r="X37" s="126"/>
    </row>
    <row r="38" spans="2:24" ht="27" customHeight="1">
      <c r="B38" s="142" t="s">
        <v>163</v>
      </c>
      <c r="C38" s="143" t="s">
        <v>164</v>
      </c>
      <c r="D38" s="110">
        <v>2</v>
      </c>
      <c r="E38" s="110"/>
      <c r="F38" s="110"/>
      <c r="G38" s="110"/>
      <c r="H38" s="110">
        <f>I38+K38</f>
        <v>90</v>
      </c>
      <c r="I38" s="111">
        <v>30</v>
      </c>
      <c r="J38" s="112"/>
      <c r="K38" s="110">
        <f t="shared" si="4"/>
        <v>60</v>
      </c>
      <c r="L38" s="111">
        <v>24</v>
      </c>
      <c r="M38" s="110">
        <v>36</v>
      </c>
      <c r="N38" s="426"/>
      <c r="O38" s="111">
        <v>60</v>
      </c>
      <c r="P38" s="193"/>
      <c r="Q38" s="306"/>
      <c r="R38" s="313"/>
      <c r="S38" s="307"/>
      <c r="T38" s="327"/>
      <c r="U38" s="328"/>
      <c r="V38" s="329"/>
      <c r="W38" s="309"/>
      <c r="X38" s="113" t="s">
        <v>162</v>
      </c>
    </row>
    <row r="39" spans="2:24" ht="26.25" customHeight="1">
      <c r="B39" s="144" t="s">
        <v>165</v>
      </c>
      <c r="C39" s="145" t="s">
        <v>166</v>
      </c>
      <c r="D39" s="114">
        <v>4.5</v>
      </c>
      <c r="E39" s="114"/>
      <c r="F39" s="114"/>
      <c r="G39" s="114"/>
      <c r="H39" s="114">
        <f>I39+K39</f>
        <v>362</v>
      </c>
      <c r="I39" s="116">
        <v>120</v>
      </c>
      <c r="J39" s="117"/>
      <c r="K39" s="110">
        <f t="shared" si="4"/>
        <v>242</v>
      </c>
      <c r="L39" s="116">
        <v>76</v>
      </c>
      <c r="M39" s="114">
        <v>166</v>
      </c>
      <c r="N39" s="419"/>
      <c r="O39" s="116"/>
      <c r="P39" s="195">
        <v>56</v>
      </c>
      <c r="Q39" s="192"/>
      <c r="R39" s="116">
        <v>98</v>
      </c>
      <c r="S39" s="227"/>
      <c r="T39" s="288">
        <v>88</v>
      </c>
      <c r="U39" s="330"/>
      <c r="V39" s="331"/>
      <c r="W39" s="332"/>
      <c r="X39" s="118" t="s">
        <v>162</v>
      </c>
    </row>
    <row r="40" spans="2:24" ht="30.75" customHeight="1">
      <c r="B40" s="144" t="s">
        <v>167</v>
      </c>
      <c r="C40" s="146" t="s">
        <v>168</v>
      </c>
      <c r="D40" s="114"/>
      <c r="E40" s="119" t="s">
        <v>169</v>
      </c>
      <c r="F40" s="114"/>
      <c r="G40" s="114">
        <f>O40+Q40+S40+U40</f>
        <v>504</v>
      </c>
      <c r="H40" s="114"/>
      <c r="I40" s="116"/>
      <c r="J40" s="117"/>
      <c r="K40" s="110">
        <f t="shared" si="4"/>
        <v>504</v>
      </c>
      <c r="L40" s="116"/>
      <c r="M40" s="114"/>
      <c r="N40" s="419"/>
      <c r="O40" s="116">
        <v>108</v>
      </c>
      <c r="P40" s="195"/>
      <c r="Q40" s="192">
        <v>72</v>
      </c>
      <c r="R40" s="116"/>
      <c r="S40" s="227">
        <v>216</v>
      </c>
      <c r="T40" s="299"/>
      <c r="U40" s="116">
        <v>108</v>
      </c>
      <c r="V40" s="227"/>
      <c r="W40" s="288"/>
      <c r="X40" s="118" t="s">
        <v>162</v>
      </c>
    </row>
    <row r="41" spans="2:24" ht="29.25" customHeight="1" thickBot="1">
      <c r="B41" s="147" t="s">
        <v>170</v>
      </c>
      <c r="C41" s="148" t="s">
        <v>171</v>
      </c>
      <c r="D41" s="121"/>
      <c r="E41" s="121">
        <v>6</v>
      </c>
      <c r="F41" s="121"/>
      <c r="G41" s="121">
        <f>SUM(N41:W41)</f>
        <v>612</v>
      </c>
      <c r="H41" s="121"/>
      <c r="I41" s="123"/>
      <c r="J41" s="125"/>
      <c r="K41" s="122">
        <f>SUM(N41:W41)</f>
        <v>612</v>
      </c>
      <c r="L41" s="123"/>
      <c r="M41" s="121"/>
      <c r="N41" s="429"/>
      <c r="O41" s="123"/>
      <c r="P41" s="315"/>
      <c r="Q41" s="294"/>
      <c r="R41" s="123"/>
      <c r="S41" s="295"/>
      <c r="T41" s="296"/>
      <c r="U41" s="333"/>
      <c r="V41" s="198"/>
      <c r="W41" s="196">
        <v>612</v>
      </c>
      <c r="X41" s="132" t="s">
        <v>162</v>
      </c>
    </row>
    <row r="42" spans="2:24" ht="26.25" thickBot="1">
      <c r="B42" s="136" t="s">
        <v>172</v>
      </c>
      <c r="C42" s="137" t="s">
        <v>173</v>
      </c>
      <c r="D42" s="94" t="s">
        <v>174</v>
      </c>
      <c r="E42" s="138"/>
      <c r="F42" s="149">
        <f>G42+H42</f>
        <v>298</v>
      </c>
      <c r="G42" s="94">
        <f>G44</f>
        <v>144</v>
      </c>
      <c r="H42" s="94">
        <f>H43</f>
        <v>154</v>
      </c>
      <c r="I42" s="97">
        <f aca="true" t="shared" si="12" ref="I42:T42">I43</f>
        <v>52</v>
      </c>
      <c r="J42" s="108">
        <v>0</v>
      </c>
      <c r="K42" s="94">
        <f>K43</f>
        <v>102</v>
      </c>
      <c r="L42" s="97">
        <f t="shared" si="12"/>
        <v>48</v>
      </c>
      <c r="M42" s="94">
        <f t="shared" si="12"/>
        <v>54</v>
      </c>
      <c r="N42" s="94">
        <f t="shared" si="12"/>
        <v>0</v>
      </c>
      <c r="O42" s="108">
        <f t="shared" si="12"/>
        <v>0</v>
      </c>
      <c r="P42" s="194">
        <f t="shared" si="12"/>
        <v>0</v>
      </c>
      <c r="Q42" s="98">
        <f t="shared" si="12"/>
        <v>0</v>
      </c>
      <c r="R42" s="97">
        <f t="shared" si="12"/>
        <v>62</v>
      </c>
      <c r="S42" s="300">
        <f>S44</f>
        <v>108</v>
      </c>
      <c r="T42" s="301">
        <f t="shared" si="12"/>
        <v>40</v>
      </c>
      <c r="U42" s="97">
        <f>SUM(U43:U44)</f>
        <v>36</v>
      </c>
      <c r="V42" s="300">
        <f>SUM(V43:V44)</f>
        <v>0</v>
      </c>
      <c r="W42" s="301">
        <f>W44</f>
        <v>0</v>
      </c>
      <c r="X42" s="126"/>
    </row>
    <row r="43" spans="2:24" ht="25.5">
      <c r="B43" s="142" t="s">
        <v>176</v>
      </c>
      <c r="C43" s="146" t="s">
        <v>177</v>
      </c>
      <c r="D43" s="110">
        <v>5</v>
      </c>
      <c r="E43" s="110">
        <v>4</v>
      </c>
      <c r="F43" s="150"/>
      <c r="G43" s="110"/>
      <c r="H43" s="110">
        <f>K43+I43</f>
        <v>154</v>
      </c>
      <c r="I43" s="111">
        <v>52</v>
      </c>
      <c r="J43" s="112"/>
      <c r="K43" s="110">
        <v>102</v>
      </c>
      <c r="L43" s="111">
        <v>48</v>
      </c>
      <c r="M43" s="110">
        <v>54</v>
      </c>
      <c r="N43" s="426"/>
      <c r="O43" s="111"/>
      <c r="P43" s="193"/>
      <c r="Q43" s="292"/>
      <c r="R43" s="313">
        <v>62</v>
      </c>
      <c r="S43" s="188"/>
      <c r="T43" s="191">
        <v>40</v>
      </c>
      <c r="U43" s="304"/>
      <c r="V43" s="188"/>
      <c r="W43" s="293"/>
      <c r="X43" s="113" t="s">
        <v>175</v>
      </c>
    </row>
    <row r="44" spans="2:24" ht="26.25" thickBot="1">
      <c r="B44" s="147" t="s">
        <v>178</v>
      </c>
      <c r="C44" s="148" t="s">
        <v>179</v>
      </c>
      <c r="D44" s="122"/>
      <c r="E44" s="220">
        <v>4.5</v>
      </c>
      <c r="F44" s="121"/>
      <c r="G44" s="121">
        <v>144</v>
      </c>
      <c r="H44" s="121"/>
      <c r="I44" s="123"/>
      <c r="J44" s="125"/>
      <c r="K44" s="122">
        <f>SUM(N44:W44)</f>
        <v>144</v>
      </c>
      <c r="L44" s="123"/>
      <c r="M44" s="121"/>
      <c r="N44" s="429"/>
      <c r="O44" s="123"/>
      <c r="P44" s="315"/>
      <c r="Q44" s="294"/>
      <c r="R44" s="333"/>
      <c r="S44" s="198">
        <v>108</v>
      </c>
      <c r="T44" s="296"/>
      <c r="U44" s="333">
        <v>36</v>
      </c>
      <c r="V44" s="295"/>
      <c r="W44" s="196"/>
      <c r="X44" s="132" t="s">
        <v>175</v>
      </c>
    </row>
    <row r="45" spans="2:24" ht="42.75" customHeight="1" thickBot="1">
      <c r="B45" s="136" t="s">
        <v>180</v>
      </c>
      <c r="C45" s="137" t="s">
        <v>181</v>
      </c>
      <c r="D45" s="94" t="s">
        <v>161</v>
      </c>
      <c r="E45" s="138"/>
      <c r="F45" s="94">
        <f>G45+H45</f>
        <v>252</v>
      </c>
      <c r="G45" s="94">
        <f>G48+G49</f>
        <v>144</v>
      </c>
      <c r="H45" s="94">
        <f>SUM(H46:H47)</f>
        <v>108</v>
      </c>
      <c r="I45" s="97">
        <f aca="true" t="shared" si="13" ref="I45:V45">SUM(I46:I47)</f>
        <v>36</v>
      </c>
      <c r="J45" s="108"/>
      <c r="K45" s="94">
        <f>K46+K47</f>
        <v>72</v>
      </c>
      <c r="L45" s="97">
        <f t="shared" si="13"/>
        <v>28</v>
      </c>
      <c r="M45" s="94">
        <f t="shared" si="13"/>
        <v>44</v>
      </c>
      <c r="N45" s="94">
        <f t="shared" si="13"/>
        <v>0</v>
      </c>
      <c r="O45" s="108">
        <f t="shared" si="13"/>
        <v>0</v>
      </c>
      <c r="P45" s="194">
        <f t="shared" si="13"/>
        <v>0</v>
      </c>
      <c r="Q45" s="98">
        <f>SUM(Q46:Q49)</f>
        <v>0</v>
      </c>
      <c r="R45" s="97">
        <f t="shared" si="13"/>
        <v>0</v>
      </c>
      <c r="S45" s="300">
        <f>SUM(S48:S49)</f>
        <v>0</v>
      </c>
      <c r="T45" s="301">
        <f t="shared" si="13"/>
        <v>72</v>
      </c>
      <c r="U45" s="97">
        <f t="shared" si="13"/>
        <v>0</v>
      </c>
      <c r="V45" s="300">
        <f t="shared" si="13"/>
        <v>0</v>
      </c>
      <c r="W45" s="301">
        <f>W48+W49</f>
        <v>144</v>
      </c>
      <c r="X45" s="126"/>
    </row>
    <row r="46" spans="2:24" ht="38.25" customHeight="1">
      <c r="B46" s="142" t="s">
        <v>183</v>
      </c>
      <c r="C46" s="146" t="s">
        <v>184</v>
      </c>
      <c r="D46" s="110"/>
      <c r="E46" s="110">
        <v>5</v>
      </c>
      <c r="F46" s="110"/>
      <c r="G46" s="110"/>
      <c r="H46" s="110">
        <f>K46+I46</f>
        <v>54</v>
      </c>
      <c r="I46" s="111">
        <v>18</v>
      </c>
      <c r="J46" s="112"/>
      <c r="K46" s="110">
        <f t="shared" si="4"/>
        <v>36</v>
      </c>
      <c r="L46" s="111">
        <v>14</v>
      </c>
      <c r="M46" s="110">
        <v>22</v>
      </c>
      <c r="N46" s="426"/>
      <c r="O46" s="111"/>
      <c r="P46" s="193"/>
      <c r="Q46" s="292"/>
      <c r="R46" s="313"/>
      <c r="S46" s="188"/>
      <c r="T46" s="191">
        <v>36</v>
      </c>
      <c r="U46" s="304"/>
      <c r="V46" s="188"/>
      <c r="W46" s="293"/>
      <c r="X46" s="113" t="s">
        <v>182</v>
      </c>
    </row>
    <row r="47" spans="2:24" ht="25.5" customHeight="1">
      <c r="B47" s="144" t="s">
        <v>185</v>
      </c>
      <c r="C47" s="151" t="s">
        <v>186</v>
      </c>
      <c r="D47" s="114"/>
      <c r="E47" s="114">
        <v>5</v>
      </c>
      <c r="F47" s="114"/>
      <c r="G47" s="114"/>
      <c r="H47" s="114">
        <f>K47+I47</f>
        <v>54</v>
      </c>
      <c r="I47" s="116">
        <v>18</v>
      </c>
      <c r="J47" s="117"/>
      <c r="K47" s="110">
        <f t="shared" si="4"/>
        <v>36</v>
      </c>
      <c r="L47" s="116">
        <v>14</v>
      </c>
      <c r="M47" s="114">
        <v>22</v>
      </c>
      <c r="N47" s="419"/>
      <c r="O47" s="116"/>
      <c r="P47" s="195"/>
      <c r="Q47" s="192"/>
      <c r="R47" s="116"/>
      <c r="S47" s="227"/>
      <c r="T47" s="288">
        <v>36</v>
      </c>
      <c r="U47" s="131"/>
      <c r="V47" s="227"/>
      <c r="W47" s="299"/>
      <c r="X47" s="118" t="s">
        <v>182</v>
      </c>
    </row>
    <row r="48" spans="2:24" ht="25.5" customHeight="1">
      <c r="B48" s="144" t="s">
        <v>187</v>
      </c>
      <c r="C48" s="151" t="s">
        <v>168</v>
      </c>
      <c r="D48" s="114"/>
      <c r="E48" s="114">
        <v>6</v>
      </c>
      <c r="F48" s="114"/>
      <c r="G48" s="114">
        <v>72</v>
      </c>
      <c r="H48" s="114"/>
      <c r="I48" s="116"/>
      <c r="J48" s="117"/>
      <c r="K48" s="110"/>
      <c r="L48" s="116"/>
      <c r="M48" s="114"/>
      <c r="N48" s="419"/>
      <c r="O48" s="116"/>
      <c r="P48" s="195"/>
      <c r="Q48" s="192"/>
      <c r="R48" s="116"/>
      <c r="S48" s="227"/>
      <c r="T48" s="299"/>
      <c r="U48" s="131"/>
      <c r="V48" s="227"/>
      <c r="W48" s="288">
        <v>72</v>
      </c>
      <c r="X48" s="118" t="s">
        <v>182</v>
      </c>
    </row>
    <row r="49" spans="2:24" ht="28.5" customHeight="1" thickBot="1">
      <c r="B49" s="147" t="s">
        <v>188</v>
      </c>
      <c r="C49" s="148" t="s">
        <v>171</v>
      </c>
      <c r="D49" s="121"/>
      <c r="E49" s="121">
        <v>6</v>
      </c>
      <c r="F49" s="121"/>
      <c r="G49" s="121">
        <v>72</v>
      </c>
      <c r="H49" s="121"/>
      <c r="I49" s="123"/>
      <c r="J49" s="125"/>
      <c r="K49" s="122"/>
      <c r="L49" s="123"/>
      <c r="M49" s="121"/>
      <c r="N49" s="429"/>
      <c r="O49" s="123"/>
      <c r="P49" s="315"/>
      <c r="Q49" s="294"/>
      <c r="R49" s="333"/>
      <c r="S49" s="198"/>
      <c r="T49" s="196"/>
      <c r="U49" s="167"/>
      <c r="V49" s="334"/>
      <c r="W49" s="196">
        <v>72</v>
      </c>
      <c r="X49" s="132" t="s">
        <v>182</v>
      </c>
    </row>
    <row r="50" spans="2:24" ht="25.5" customHeight="1" thickBot="1">
      <c r="B50" s="136" t="s">
        <v>189</v>
      </c>
      <c r="C50" s="137" t="s">
        <v>121</v>
      </c>
      <c r="D50" s="94"/>
      <c r="E50" s="138">
        <v>5</v>
      </c>
      <c r="F50" s="94"/>
      <c r="G50" s="138"/>
      <c r="H50" s="138">
        <f>I50+K50</f>
        <v>80</v>
      </c>
      <c r="I50" s="153">
        <v>40</v>
      </c>
      <c r="J50" s="108"/>
      <c r="K50" s="94">
        <v>40</v>
      </c>
      <c r="L50" s="97"/>
      <c r="M50" s="138">
        <v>40</v>
      </c>
      <c r="N50" s="138"/>
      <c r="O50" s="153"/>
      <c r="P50" s="310"/>
      <c r="Q50" s="311"/>
      <c r="R50" s="153"/>
      <c r="S50" s="335"/>
      <c r="T50" s="312">
        <v>40</v>
      </c>
      <c r="U50" s="153"/>
      <c r="V50" s="336"/>
      <c r="W50" s="194"/>
      <c r="X50" s="225" t="s">
        <v>190</v>
      </c>
    </row>
    <row r="51" spans="2:24" ht="24.75" customHeight="1" thickBot="1">
      <c r="B51" s="502" t="s">
        <v>191</v>
      </c>
      <c r="C51" s="502"/>
      <c r="D51" s="94">
        <f>D8+D29+D35</f>
        <v>13</v>
      </c>
      <c r="E51" s="94">
        <f>E8+E29+E35</f>
        <v>32</v>
      </c>
      <c r="F51" s="94">
        <f>F35</f>
        <v>2118</v>
      </c>
      <c r="G51" s="94">
        <f>G35</f>
        <v>1404</v>
      </c>
      <c r="H51" s="94">
        <f>H8+H29+H35+H50</f>
        <v>4158</v>
      </c>
      <c r="I51" s="97">
        <f>I8+I29+I35+I50</f>
        <v>1386</v>
      </c>
      <c r="J51" s="108">
        <f>J8</f>
        <v>678</v>
      </c>
      <c r="K51" s="94">
        <f>K9+K21+K25+K29+K35+K50</f>
        <v>2772</v>
      </c>
      <c r="L51" s="97">
        <f>L9+L21+L25+L29+L35+L50</f>
        <v>1679</v>
      </c>
      <c r="M51" s="94">
        <f>M9+M21+M25+M29+M35+M50</f>
        <v>1093</v>
      </c>
      <c r="N51" s="94">
        <f>N8+N29+N35</f>
        <v>612</v>
      </c>
      <c r="O51" s="108">
        <f>O8+O29+O35</f>
        <v>720</v>
      </c>
      <c r="P51" s="194">
        <f>P8+P29+P35+P50</f>
        <v>504</v>
      </c>
      <c r="Q51" s="98"/>
      <c r="R51" s="97">
        <f>R8+R29+R35+R50</f>
        <v>504</v>
      </c>
      <c r="S51" s="300"/>
      <c r="T51" s="301">
        <f>T8+T29+T35+T50</f>
        <v>432</v>
      </c>
      <c r="U51" s="97"/>
      <c r="V51" s="308"/>
      <c r="W51" s="194"/>
      <c r="X51" s="154"/>
    </row>
    <row r="52" spans="2:24" ht="25.5" customHeight="1">
      <c r="B52" s="503" t="s">
        <v>192</v>
      </c>
      <c r="C52" s="503"/>
      <c r="D52" s="155"/>
      <c r="E52" s="156"/>
      <c r="F52" s="156"/>
      <c r="G52" s="156"/>
      <c r="H52" s="157">
        <f>H29+H37+H42+H45+H50</f>
        <v>1080</v>
      </c>
      <c r="I52" s="158">
        <f>I29+I37+I42+I45+I50</f>
        <v>360</v>
      </c>
      <c r="J52" s="159"/>
      <c r="K52" s="157">
        <f>K29+K38+K39+K43+K46+K47+K50</f>
        <v>720</v>
      </c>
      <c r="L52" s="158">
        <f>L29+L37+L42+L45+L50</f>
        <v>302</v>
      </c>
      <c r="M52" s="155">
        <f>M29+M37+M42+M45+M50</f>
        <v>418</v>
      </c>
      <c r="N52" s="430">
        <f>N29+N38</f>
        <v>0</v>
      </c>
      <c r="O52" s="430">
        <f>O29+O38</f>
        <v>108</v>
      </c>
      <c r="P52" s="337">
        <f>P37+P29</f>
        <v>104</v>
      </c>
      <c r="Q52" s="158"/>
      <c r="R52" s="159">
        <f>R36+R29</f>
        <v>196</v>
      </c>
      <c r="S52" s="338"/>
      <c r="T52" s="339">
        <f>T35+T50+T29</f>
        <v>312</v>
      </c>
      <c r="U52" s="158"/>
      <c r="V52" s="340"/>
      <c r="W52" s="337"/>
      <c r="X52" s="154"/>
    </row>
    <row r="53" spans="2:24" ht="24" customHeight="1">
      <c r="B53" s="507" t="s">
        <v>193</v>
      </c>
      <c r="C53" s="508"/>
      <c r="D53" s="160"/>
      <c r="E53" s="161"/>
      <c r="F53" s="161"/>
      <c r="G53" s="160">
        <f>SUM(N53:W53)</f>
        <v>1404</v>
      </c>
      <c r="H53" s="162"/>
      <c r="I53" s="131"/>
      <c r="J53" s="152"/>
      <c r="K53" s="160"/>
      <c r="L53" s="131"/>
      <c r="M53" s="161"/>
      <c r="N53" s="431">
        <f>N40</f>
        <v>0</v>
      </c>
      <c r="O53" s="284">
        <f>O40</f>
        <v>108</v>
      </c>
      <c r="P53" s="341"/>
      <c r="Q53" s="342">
        <f>Q35</f>
        <v>72</v>
      </c>
      <c r="R53" s="284"/>
      <c r="S53" s="283">
        <f>S35</f>
        <v>324</v>
      </c>
      <c r="T53" s="342"/>
      <c r="U53" s="284">
        <f>U35</f>
        <v>144</v>
      </c>
      <c r="V53" s="287"/>
      <c r="W53" s="286">
        <f>W45+W42+W37</f>
        <v>756</v>
      </c>
      <c r="X53" s="163"/>
    </row>
    <row r="54" spans="2:24" ht="27" customHeight="1">
      <c r="B54" s="509" t="s">
        <v>194</v>
      </c>
      <c r="C54" s="510"/>
      <c r="D54" s="160"/>
      <c r="E54" s="160"/>
      <c r="F54" s="160"/>
      <c r="G54" s="164">
        <f>N54+O54+P54+Q54+S54</f>
        <v>108</v>
      </c>
      <c r="H54" s="164"/>
      <c r="I54" s="131"/>
      <c r="J54" s="152"/>
      <c r="K54" s="160"/>
      <c r="L54" s="131"/>
      <c r="M54" s="160"/>
      <c r="N54" s="431"/>
      <c r="O54" s="432">
        <v>108</v>
      </c>
      <c r="P54" s="343"/>
      <c r="Q54" s="344"/>
      <c r="R54" s="131"/>
      <c r="S54" s="289"/>
      <c r="T54" s="288"/>
      <c r="U54" s="131"/>
      <c r="V54" s="291"/>
      <c r="W54" s="290"/>
      <c r="X54" s="154"/>
    </row>
    <row r="55" spans="2:24" ht="27" customHeight="1" thickBot="1">
      <c r="B55" s="496" t="s">
        <v>195</v>
      </c>
      <c r="C55" s="496"/>
      <c r="D55" s="165"/>
      <c r="E55" s="165"/>
      <c r="F55" s="165"/>
      <c r="G55" s="166">
        <f>SUM(O55:W55)</f>
        <v>1296</v>
      </c>
      <c r="H55" s="165"/>
      <c r="I55" s="167"/>
      <c r="J55" s="168"/>
      <c r="K55" s="165"/>
      <c r="L55" s="167"/>
      <c r="M55" s="165"/>
      <c r="N55" s="433"/>
      <c r="O55" s="345"/>
      <c r="P55" s="346"/>
      <c r="Q55" s="347">
        <f>Q53</f>
        <v>72</v>
      </c>
      <c r="R55" s="345"/>
      <c r="S55" s="348">
        <v>324</v>
      </c>
      <c r="T55" s="347"/>
      <c r="U55" s="345">
        <v>144</v>
      </c>
      <c r="V55" s="349"/>
      <c r="W55" s="350">
        <f>W53</f>
        <v>756</v>
      </c>
      <c r="X55" s="163"/>
    </row>
    <row r="56" spans="2:24" ht="22.5" customHeight="1" thickBot="1">
      <c r="B56" s="95" t="s">
        <v>196</v>
      </c>
      <c r="C56" s="497" t="s">
        <v>197</v>
      </c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498"/>
      <c r="R56" s="498"/>
      <c r="S56" s="499"/>
      <c r="T56" s="498"/>
      <c r="U56" s="351"/>
      <c r="V56" s="352"/>
      <c r="W56" s="353" t="s">
        <v>198</v>
      </c>
      <c r="X56" s="163"/>
    </row>
    <row r="57" spans="2:24" ht="12.75" customHeight="1">
      <c r="B57" s="490" t="s">
        <v>284</v>
      </c>
      <c r="C57" s="491"/>
      <c r="D57" s="506" t="s">
        <v>199</v>
      </c>
      <c r="E57" s="506"/>
      <c r="F57" s="506"/>
      <c r="G57" s="506"/>
      <c r="H57" s="506"/>
      <c r="I57" s="506"/>
      <c r="J57" s="506"/>
      <c r="K57" s="506"/>
      <c r="L57" s="506"/>
      <c r="M57" s="506"/>
      <c r="N57" s="134">
        <v>36</v>
      </c>
      <c r="O57" s="203">
        <v>36</v>
      </c>
      <c r="P57" s="354">
        <v>36</v>
      </c>
      <c r="Q57" s="354">
        <v>36</v>
      </c>
      <c r="R57" s="354">
        <v>36</v>
      </c>
      <c r="S57" s="354">
        <v>36</v>
      </c>
      <c r="T57" s="354">
        <v>36</v>
      </c>
      <c r="U57" s="354">
        <v>36</v>
      </c>
      <c r="V57" s="354">
        <v>36</v>
      </c>
      <c r="W57" s="95">
        <v>36</v>
      </c>
      <c r="X57" s="163"/>
    </row>
    <row r="58" spans="2:23" ht="13.5" customHeight="1" thickBot="1">
      <c r="B58" s="492"/>
      <c r="C58" s="493"/>
      <c r="D58" s="434"/>
      <c r="E58" s="169"/>
      <c r="F58" s="170"/>
      <c r="G58" s="170" t="s">
        <v>200</v>
      </c>
      <c r="H58" s="170"/>
      <c r="I58" s="169"/>
      <c r="J58" s="169"/>
      <c r="K58" s="434"/>
      <c r="L58" s="434"/>
      <c r="M58" s="434"/>
      <c r="N58" s="435"/>
      <c r="O58" s="434"/>
      <c r="P58" s="436"/>
      <c r="Q58" s="437"/>
      <c r="R58" s="438"/>
      <c r="S58" s="438"/>
      <c r="T58" s="438"/>
      <c r="U58" s="438"/>
      <c r="V58" s="438"/>
      <c r="W58" s="435"/>
    </row>
    <row r="59" spans="2:23" ht="12.75" customHeight="1" thickBot="1">
      <c r="B59" s="492"/>
      <c r="C59" s="493"/>
      <c r="D59" s="486" t="s">
        <v>201</v>
      </c>
      <c r="E59" s="488" t="s">
        <v>202</v>
      </c>
      <c r="F59" s="488"/>
      <c r="G59" s="488"/>
      <c r="H59" s="488"/>
      <c r="I59" s="488"/>
      <c r="J59" s="488"/>
      <c r="K59" s="488"/>
      <c r="L59" s="488"/>
      <c r="M59" s="488"/>
      <c r="N59" s="355">
        <v>14</v>
      </c>
      <c r="O59" s="439">
        <v>15</v>
      </c>
      <c r="P59" s="356">
        <v>10</v>
      </c>
      <c r="Q59" s="357"/>
      <c r="R59" s="358">
        <v>10</v>
      </c>
      <c r="S59" s="359"/>
      <c r="T59" s="355">
        <v>10</v>
      </c>
      <c r="U59" s="360"/>
      <c r="V59" s="361">
        <v>0</v>
      </c>
      <c r="W59" s="362"/>
    </row>
    <row r="60" spans="2:23" ht="12.75" customHeight="1" thickBot="1">
      <c r="B60" s="494"/>
      <c r="C60" s="495"/>
      <c r="D60" s="486"/>
      <c r="E60" s="171" t="s">
        <v>203</v>
      </c>
      <c r="F60" s="172"/>
      <c r="G60" s="172"/>
      <c r="H60" s="172"/>
      <c r="I60" s="172"/>
      <c r="J60" s="172"/>
      <c r="K60" s="172"/>
      <c r="L60" s="172"/>
      <c r="M60" s="172"/>
      <c r="N60" s="355"/>
      <c r="O60" s="439">
        <v>108</v>
      </c>
      <c r="P60" s="363"/>
      <c r="Q60" s="357">
        <v>72</v>
      </c>
      <c r="R60" s="358"/>
      <c r="S60" s="359">
        <v>324</v>
      </c>
      <c r="T60" s="355"/>
      <c r="U60" s="364">
        <v>144</v>
      </c>
      <c r="V60" s="365"/>
      <c r="W60" s="366">
        <v>72</v>
      </c>
    </row>
    <row r="61" spans="2:23" ht="13.5" thickBot="1">
      <c r="B61" s="443" t="s">
        <v>197</v>
      </c>
      <c r="C61" s="444"/>
      <c r="D61" s="486"/>
      <c r="E61" s="171" t="s">
        <v>204</v>
      </c>
      <c r="F61" s="172"/>
      <c r="G61" s="172"/>
      <c r="H61" s="172"/>
      <c r="I61" s="172"/>
      <c r="J61" s="172"/>
      <c r="K61" s="172"/>
      <c r="L61" s="172"/>
      <c r="M61" s="172"/>
      <c r="N61" s="367"/>
      <c r="O61" s="440"/>
      <c r="P61" s="368"/>
      <c r="Q61" s="369"/>
      <c r="R61" s="370"/>
      <c r="S61" s="371"/>
      <c r="T61" s="367"/>
      <c r="U61" s="372"/>
      <c r="V61" s="365"/>
      <c r="W61" s="366">
        <v>684</v>
      </c>
    </row>
    <row r="62" spans="2:23" ht="13.5" thickBot="1">
      <c r="B62" s="445" t="s">
        <v>285</v>
      </c>
      <c r="C62" s="446"/>
      <c r="D62" s="486"/>
      <c r="E62" s="171" t="s">
        <v>205</v>
      </c>
      <c r="F62" s="171"/>
      <c r="G62" s="171"/>
      <c r="H62" s="171"/>
      <c r="I62" s="171"/>
      <c r="J62" s="171"/>
      <c r="K62" s="171"/>
      <c r="L62" s="171"/>
      <c r="M62" s="173"/>
      <c r="N62" s="367"/>
      <c r="O62" s="440">
        <v>3</v>
      </c>
      <c r="P62" s="368">
        <v>1</v>
      </c>
      <c r="Q62" s="369"/>
      <c r="R62" s="370">
        <v>2</v>
      </c>
      <c r="S62" s="371"/>
      <c r="T62" s="367">
        <v>4</v>
      </c>
      <c r="U62" s="372"/>
      <c r="V62" s="373"/>
      <c r="W62" s="374"/>
    </row>
    <row r="63" spans="2:23" ht="13.5" thickBot="1">
      <c r="B63" s="447" t="s">
        <v>286</v>
      </c>
      <c r="C63" s="446"/>
      <c r="D63" s="486"/>
      <c r="E63" s="174" t="s">
        <v>206</v>
      </c>
      <c r="F63" s="175"/>
      <c r="G63" s="175"/>
      <c r="H63" s="175"/>
      <c r="I63" s="175"/>
      <c r="J63" s="175"/>
      <c r="K63" s="175"/>
      <c r="L63" s="175"/>
      <c r="M63" s="175"/>
      <c r="N63" s="431"/>
      <c r="O63" s="441"/>
      <c r="P63" s="341"/>
      <c r="Q63" s="375"/>
      <c r="R63" s="376"/>
      <c r="S63" s="371"/>
      <c r="T63" s="367">
        <v>1</v>
      </c>
      <c r="U63" s="372"/>
      <c r="V63" s="373">
        <v>2</v>
      </c>
      <c r="W63" s="374"/>
    </row>
    <row r="64" spans="2:23" ht="13.5" thickBot="1">
      <c r="B64" s="447" t="s">
        <v>287</v>
      </c>
      <c r="C64" s="446"/>
      <c r="D64" s="486"/>
      <c r="E64" s="488" t="s">
        <v>207</v>
      </c>
      <c r="F64" s="488"/>
      <c r="G64" s="488"/>
      <c r="H64" s="488"/>
      <c r="I64" s="488"/>
      <c r="J64" s="488"/>
      <c r="K64" s="488"/>
      <c r="L64" s="488"/>
      <c r="M64" s="488"/>
      <c r="N64" s="367">
        <v>2</v>
      </c>
      <c r="O64" s="440">
        <v>7</v>
      </c>
      <c r="P64" s="368">
        <v>2</v>
      </c>
      <c r="Q64" s="369"/>
      <c r="R64" s="370">
        <v>4</v>
      </c>
      <c r="S64" s="371"/>
      <c r="T64" s="367">
        <v>5</v>
      </c>
      <c r="U64" s="372"/>
      <c r="V64" s="373"/>
      <c r="W64" s="374"/>
    </row>
    <row r="65" spans="2:23" ht="13.5" thickBot="1">
      <c r="B65" s="448" t="s">
        <v>288</v>
      </c>
      <c r="C65" s="449"/>
      <c r="D65" s="486"/>
      <c r="E65" s="488" t="s">
        <v>238</v>
      </c>
      <c r="F65" s="488"/>
      <c r="G65" s="488"/>
      <c r="H65" s="488"/>
      <c r="I65" s="488"/>
      <c r="J65" s="488"/>
      <c r="K65" s="488"/>
      <c r="L65" s="488"/>
      <c r="M65" s="488"/>
      <c r="N65" s="367"/>
      <c r="O65" s="440">
        <v>1</v>
      </c>
      <c r="P65" s="368"/>
      <c r="Q65" s="369">
        <v>1</v>
      </c>
      <c r="R65" s="370"/>
      <c r="S65" s="371">
        <v>2</v>
      </c>
      <c r="T65" s="367"/>
      <c r="U65" s="372">
        <v>2</v>
      </c>
      <c r="V65" s="365"/>
      <c r="W65" s="366">
        <v>3</v>
      </c>
    </row>
    <row r="66" spans="2:23" ht="13.5" thickBot="1">
      <c r="B66" s="450"/>
      <c r="C66" s="451"/>
      <c r="D66" s="486"/>
      <c r="E66" s="171"/>
      <c r="F66" s="442"/>
      <c r="G66" s="442"/>
      <c r="H66" s="442"/>
      <c r="I66" s="442"/>
      <c r="J66" s="442"/>
      <c r="K66" s="442"/>
      <c r="L66" s="442"/>
      <c r="M66" s="442"/>
      <c r="N66" s="367"/>
      <c r="O66" s="440"/>
      <c r="P66" s="368"/>
      <c r="Q66" s="369"/>
      <c r="R66" s="370"/>
      <c r="S66" s="371"/>
      <c r="T66" s="367"/>
      <c r="U66" s="372"/>
      <c r="V66" s="365"/>
      <c r="W66" s="377"/>
    </row>
    <row r="67" spans="2:23" ht="13.5" thickBot="1">
      <c r="B67" s="176"/>
      <c r="C67" s="177"/>
      <c r="D67" s="487"/>
      <c r="E67" s="489"/>
      <c r="F67" s="489"/>
      <c r="G67" s="489"/>
      <c r="H67" s="489"/>
      <c r="I67" s="489"/>
      <c r="J67" s="489"/>
      <c r="K67" s="489"/>
      <c r="L67" s="489"/>
      <c r="M67" s="489"/>
      <c r="N67" s="378"/>
      <c r="O67" s="170"/>
      <c r="P67" s="379"/>
      <c r="Q67" s="380"/>
      <c r="R67" s="381"/>
      <c r="S67" s="170"/>
      <c r="T67" s="378"/>
      <c r="U67" s="382"/>
      <c r="V67" s="383"/>
      <c r="W67" s="384"/>
    </row>
    <row r="69" spans="2:17" ht="15.75"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</row>
    <row r="70" spans="3:4" ht="15.75">
      <c r="C70" s="179"/>
      <c r="D70" s="179"/>
    </row>
    <row r="71" spans="3:21" ht="15.75">
      <c r="C71" s="179"/>
      <c r="D71" s="179"/>
      <c r="U71" s="163"/>
    </row>
    <row r="72" spans="3:4" ht="15.75">
      <c r="C72" s="179"/>
      <c r="D72" s="179"/>
    </row>
    <row r="73" spans="3:4" ht="15.75">
      <c r="C73" s="179"/>
      <c r="D73" s="179"/>
    </row>
    <row r="74" spans="2:21" ht="15.75"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</row>
    <row r="75" spans="2:21" ht="15.75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</row>
    <row r="76" spans="2:21" ht="15.75">
      <c r="B76" s="179" t="s">
        <v>208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</row>
    <row r="77" spans="2:21" ht="15.75"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</row>
    <row r="78" spans="2:21" ht="15.75"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</row>
  </sheetData>
  <sheetProtection selectLockedCells="1" selectUnlockedCells="1"/>
  <mergeCells count="43">
    <mergeCell ref="C1:U1"/>
    <mergeCell ref="B2:B6"/>
    <mergeCell ref="C2:C6"/>
    <mergeCell ref="D2:E2"/>
    <mergeCell ref="F2:F6"/>
    <mergeCell ref="G2:G6"/>
    <mergeCell ref="H2:M2"/>
    <mergeCell ref="N2:W2"/>
    <mergeCell ref="K4:K6"/>
    <mergeCell ref="L4:M4"/>
    <mergeCell ref="X2:X7"/>
    <mergeCell ref="D3:D6"/>
    <mergeCell ref="E3:E6"/>
    <mergeCell ref="H3:H6"/>
    <mergeCell ref="I3:I6"/>
    <mergeCell ref="J3:J6"/>
    <mergeCell ref="K3:M3"/>
    <mergeCell ref="N3:O3"/>
    <mergeCell ref="P3:S3"/>
    <mergeCell ref="T3:W3"/>
    <mergeCell ref="T4:U4"/>
    <mergeCell ref="V4:W4"/>
    <mergeCell ref="B53:C53"/>
    <mergeCell ref="B54:C54"/>
    <mergeCell ref="P5:Q5"/>
    <mergeCell ref="R5:S5"/>
    <mergeCell ref="P4:Q4"/>
    <mergeCell ref="R4:S4"/>
    <mergeCell ref="B55:C55"/>
    <mergeCell ref="C56:T56"/>
    <mergeCell ref="T5:U5"/>
    <mergeCell ref="V5:W5"/>
    <mergeCell ref="B51:C51"/>
    <mergeCell ref="B52:C52"/>
    <mergeCell ref="L5:L6"/>
    <mergeCell ref="M5:M6"/>
    <mergeCell ref="D59:D67"/>
    <mergeCell ref="E59:M59"/>
    <mergeCell ref="E64:M64"/>
    <mergeCell ref="E65:M65"/>
    <mergeCell ref="E67:M67"/>
    <mergeCell ref="B57:C60"/>
    <mergeCell ref="D57:M57"/>
  </mergeCells>
  <printOptions/>
  <pageMargins left="0.2362204724409449" right="0.2362204724409449" top="0.5118110236220472" bottom="0.4724409448818898" header="0" footer="0.5118110236220472"/>
  <pageSetup fitToHeight="0" fitToWidth="1" horizontalDpi="300" verticalDpi="300" orientation="landscape" paperSize="9" scale="87" r:id="rId3"/>
  <rowBreaks count="1" manualBreakCount="1">
    <brk id="26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4"/>
  <sheetViews>
    <sheetView view="pageBreakPreview" zoomScaleSheetLayoutView="100" zoomScalePageLayoutView="0" workbookViewId="0" topLeftCell="A1">
      <selection activeCell="J23" sqref="J23"/>
    </sheetView>
  </sheetViews>
  <sheetFormatPr defaultColWidth="9.00390625" defaultRowHeight="12.75"/>
  <cols>
    <col min="1" max="1" width="4.75390625" style="204" customWidth="1"/>
    <col min="2" max="2" width="4.375" style="204" customWidth="1"/>
    <col min="3" max="5" width="9.125" style="204" customWidth="1"/>
    <col min="6" max="6" width="35.875" style="204" customWidth="1"/>
    <col min="7" max="7" width="9.125" style="204" customWidth="1"/>
    <col min="8" max="8" width="10.875" style="204" customWidth="1"/>
    <col min="9" max="9" width="9.125" style="204" customWidth="1"/>
    <col min="10" max="10" width="11.125" style="204" customWidth="1"/>
    <col min="11" max="11" width="9.125" style="204" customWidth="1"/>
    <col min="12" max="12" width="9.125" style="252" customWidth="1"/>
    <col min="13" max="13" width="12.25390625" style="252" customWidth="1"/>
    <col min="14" max="16384" width="9.125" style="204" customWidth="1"/>
  </cols>
  <sheetData>
    <row r="2" spans="2:13" ht="15.75">
      <c r="B2" s="531" t="s">
        <v>209</v>
      </c>
      <c r="C2" s="531"/>
      <c r="D2" s="531"/>
      <c r="E2" s="19"/>
      <c r="F2" s="19"/>
      <c r="G2" s="19"/>
      <c r="H2" s="19"/>
      <c r="I2" s="19"/>
      <c r="J2" s="19"/>
      <c r="K2" s="19"/>
      <c r="L2" s="251"/>
      <c r="M2" s="251"/>
    </row>
    <row r="3" spans="2:13" ht="8.2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251"/>
      <c r="M3" s="251"/>
    </row>
    <row r="4" spans="2:13" ht="27.75" customHeight="1">
      <c r="B4" s="248" t="s">
        <v>210</v>
      </c>
      <c r="C4" s="527" t="s">
        <v>211</v>
      </c>
      <c r="D4" s="527"/>
      <c r="E4" s="527"/>
      <c r="F4" s="527"/>
      <c r="G4" s="527" t="s">
        <v>212</v>
      </c>
      <c r="H4" s="527"/>
      <c r="I4" s="532" t="s">
        <v>213</v>
      </c>
      <c r="J4" s="532"/>
      <c r="K4" s="249" t="s">
        <v>214</v>
      </c>
      <c r="L4" s="528" t="s">
        <v>215</v>
      </c>
      <c r="M4" s="528"/>
    </row>
    <row r="5" spans="2:13" ht="48.75" customHeight="1">
      <c r="B5" s="249">
        <v>1</v>
      </c>
      <c r="C5" s="526" t="s">
        <v>216</v>
      </c>
      <c r="D5" s="526"/>
      <c r="E5" s="526"/>
      <c r="F5" s="526"/>
      <c r="G5" s="527" t="s">
        <v>217</v>
      </c>
      <c r="H5" s="527"/>
      <c r="I5" s="527" t="s">
        <v>239</v>
      </c>
      <c r="J5" s="527"/>
      <c r="K5" s="248">
        <v>2</v>
      </c>
      <c r="L5" s="528" t="s">
        <v>219</v>
      </c>
      <c r="M5" s="528"/>
    </row>
    <row r="6" spans="2:13" ht="51.75" customHeight="1">
      <c r="B6" s="249">
        <v>2</v>
      </c>
      <c r="C6" s="526" t="s">
        <v>216</v>
      </c>
      <c r="D6" s="526"/>
      <c r="E6" s="526"/>
      <c r="F6" s="526"/>
      <c r="G6" s="527" t="s">
        <v>217</v>
      </c>
      <c r="H6" s="527"/>
      <c r="I6" s="527" t="s">
        <v>220</v>
      </c>
      <c r="J6" s="527"/>
      <c r="K6" s="248">
        <v>3</v>
      </c>
      <c r="L6" s="528" t="s">
        <v>225</v>
      </c>
      <c r="M6" s="528"/>
    </row>
    <row r="7" spans="2:13" ht="46.5" customHeight="1">
      <c r="B7" s="249">
        <v>3</v>
      </c>
      <c r="C7" s="526" t="s">
        <v>216</v>
      </c>
      <c r="D7" s="526"/>
      <c r="E7" s="526"/>
      <c r="F7" s="526"/>
      <c r="G7" s="527" t="s">
        <v>217</v>
      </c>
      <c r="H7" s="527"/>
      <c r="I7" s="527" t="s">
        <v>218</v>
      </c>
      <c r="J7" s="527"/>
      <c r="K7" s="250">
        <v>4</v>
      </c>
      <c r="L7" s="528" t="s">
        <v>221</v>
      </c>
      <c r="M7" s="528"/>
    </row>
    <row r="8" spans="2:13" ht="47.25" customHeight="1">
      <c r="B8" s="249">
        <v>4</v>
      </c>
      <c r="C8" s="526" t="s">
        <v>216</v>
      </c>
      <c r="D8" s="526"/>
      <c r="E8" s="526"/>
      <c r="F8" s="526"/>
      <c r="G8" s="527" t="s">
        <v>217</v>
      </c>
      <c r="H8" s="527"/>
      <c r="I8" s="527" t="s">
        <v>218</v>
      </c>
      <c r="J8" s="527"/>
      <c r="K8" s="250">
        <v>5</v>
      </c>
      <c r="L8" s="528" t="s">
        <v>219</v>
      </c>
      <c r="M8" s="528"/>
    </row>
    <row r="9" spans="2:13" ht="33.75" customHeight="1">
      <c r="B9" s="249">
        <v>5</v>
      </c>
      <c r="C9" s="526" t="s">
        <v>216</v>
      </c>
      <c r="D9" s="526"/>
      <c r="E9" s="526"/>
      <c r="F9" s="526"/>
      <c r="G9" s="527" t="s">
        <v>171</v>
      </c>
      <c r="H9" s="527"/>
      <c r="I9" s="527" t="s">
        <v>218</v>
      </c>
      <c r="J9" s="527"/>
      <c r="K9" s="250">
        <v>6</v>
      </c>
      <c r="L9" s="528" t="s">
        <v>241</v>
      </c>
      <c r="M9" s="528"/>
    </row>
    <row r="10" spans="2:13" ht="46.5" customHeight="1">
      <c r="B10" s="249">
        <v>7</v>
      </c>
      <c r="C10" s="526" t="s">
        <v>222</v>
      </c>
      <c r="D10" s="526"/>
      <c r="E10" s="526"/>
      <c r="F10" s="526"/>
      <c r="G10" s="527" t="s">
        <v>217</v>
      </c>
      <c r="H10" s="527"/>
      <c r="I10" s="527" t="s">
        <v>218</v>
      </c>
      <c r="J10" s="527"/>
      <c r="K10" s="250">
        <v>4</v>
      </c>
      <c r="L10" s="528" t="s">
        <v>219</v>
      </c>
      <c r="M10" s="528"/>
    </row>
    <row r="11" spans="2:13" ht="47.25" customHeight="1">
      <c r="B11" s="249">
        <v>8</v>
      </c>
      <c r="C11" s="526" t="s">
        <v>222</v>
      </c>
      <c r="D11" s="526"/>
      <c r="E11" s="526"/>
      <c r="F11" s="526"/>
      <c r="G11" s="527" t="s">
        <v>217</v>
      </c>
      <c r="H11" s="527"/>
      <c r="I11" s="527" t="s">
        <v>218</v>
      </c>
      <c r="J11" s="527"/>
      <c r="K11" s="250">
        <v>5</v>
      </c>
      <c r="L11" s="528" t="s">
        <v>223</v>
      </c>
      <c r="M11" s="528"/>
    </row>
    <row r="12" spans="2:13" ht="45" customHeight="1">
      <c r="B12" s="249">
        <v>9</v>
      </c>
      <c r="C12" s="526" t="s">
        <v>224</v>
      </c>
      <c r="D12" s="526"/>
      <c r="E12" s="526"/>
      <c r="F12" s="526"/>
      <c r="G12" s="527" t="s">
        <v>217</v>
      </c>
      <c r="H12" s="527"/>
      <c r="I12" s="527" t="s">
        <v>218</v>
      </c>
      <c r="J12" s="527"/>
      <c r="K12" s="250">
        <v>6</v>
      </c>
      <c r="L12" s="528" t="s">
        <v>225</v>
      </c>
      <c r="M12" s="528"/>
    </row>
    <row r="13" spans="2:13" ht="34.5" customHeight="1">
      <c r="B13" s="249">
        <v>10</v>
      </c>
      <c r="C13" s="526" t="s">
        <v>224</v>
      </c>
      <c r="D13" s="526"/>
      <c r="E13" s="526"/>
      <c r="F13" s="526"/>
      <c r="G13" s="527" t="s">
        <v>171</v>
      </c>
      <c r="H13" s="527"/>
      <c r="I13" s="527" t="s">
        <v>218</v>
      </c>
      <c r="J13" s="527"/>
      <c r="K13" s="248">
        <v>6</v>
      </c>
      <c r="L13" s="528" t="s">
        <v>225</v>
      </c>
      <c r="M13" s="528"/>
    </row>
    <row r="14" spans="2:13" ht="15.75">
      <c r="B14" s="529" t="s">
        <v>226</v>
      </c>
      <c r="C14" s="529"/>
      <c r="D14" s="529"/>
      <c r="E14" s="529"/>
      <c r="F14" s="529"/>
      <c r="G14" s="529"/>
      <c r="H14" s="529"/>
      <c r="I14" s="529"/>
      <c r="J14" s="529"/>
      <c r="K14" s="529"/>
      <c r="L14" s="530" t="s">
        <v>227</v>
      </c>
      <c r="M14" s="530"/>
    </row>
  </sheetData>
  <sheetProtection selectLockedCells="1" selectUnlockedCells="1"/>
  <mergeCells count="43">
    <mergeCell ref="B2:D2"/>
    <mergeCell ref="C4:F4"/>
    <mergeCell ref="G4:H4"/>
    <mergeCell ref="I4:J4"/>
    <mergeCell ref="L6:M6"/>
    <mergeCell ref="L4:M4"/>
    <mergeCell ref="C5:F5"/>
    <mergeCell ref="G5:H5"/>
    <mergeCell ref="I5:J5"/>
    <mergeCell ref="L5:M5"/>
    <mergeCell ref="C6:F6"/>
    <mergeCell ref="G6:H6"/>
    <mergeCell ref="I6:J6"/>
    <mergeCell ref="C7:F7"/>
    <mergeCell ref="G7:H7"/>
    <mergeCell ref="I7:J7"/>
    <mergeCell ref="L7:M7"/>
    <mergeCell ref="C8:F8"/>
    <mergeCell ref="G8:H8"/>
    <mergeCell ref="I8:J8"/>
    <mergeCell ref="L8:M8"/>
    <mergeCell ref="C9:F9"/>
    <mergeCell ref="G9:H9"/>
    <mergeCell ref="I9:J9"/>
    <mergeCell ref="L9:M9"/>
    <mergeCell ref="C10:F10"/>
    <mergeCell ref="G10:H10"/>
    <mergeCell ref="I10:J10"/>
    <mergeCell ref="L10:M10"/>
    <mergeCell ref="C11:F11"/>
    <mergeCell ref="G11:H11"/>
    <mergeCell ref="I11:J11"/>
    <mergeCell ref="L11:M11"/>
    <mergeCell ref="C12:F12"/>
    <mergeCell ref="G12:H12"/>
    <mergeCell ref="I12:J12"/>
    <mergeCell ref="L12:M12"/>
    <mergeCell ref="B14:K14"/>
    <mergeCell ref="L14:M14"/>
    <mergeCell ref="C13:F13"/>
    <mergeCell ref="G13:H13"/>
    <mergeCell ref="I13:J13"/>
    <mergeCell ref="L13:M13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25">
      <selection activeCell="C7" sqref="C7"/>
    </sheetView>
  </sheetViews>
  <sheetFormatPr defaultColWidth="9.00390625" defaultRowHeight="12.75"/>
  <cols>
    <col min="1" max="1" width="167.125" style="0" customWidth="1"/>
  </cols>
  <sheetData>
    <row r="1" ht="14.25">
      <c r="A1" s="397" t="s">
        <v>245</v>
      </c>
    </row>
    <row r="2" ht="14.25">
      <c r="A2" s="397"/>
    </row>
    <row r="3" ht="183">
      <c r="A3" s="398" t="s">
        <v>246</v>
      </c>
    </row>
    <row r="4" ht="15">
      <c r="A4" s="398" t="s">
        <v>247</v>
      </c>
    </row>
    <row r="5" ht="225.75">
      <c r="A5" s="399" t="s">
        <v>250</v>
      </c>
    </row>
    <row r="6" ht="45">
      <c r="A6" s="398" t="s">
        <v>251</v>
      </c>
    </row>
    <row r="7" ht="30">
      <c r="A7" s="398" t="s">
        <v>252</v>
      </c>
    </row>
    <row r="8" ht="30">
      <c r="A8" s="398" t="s">
        <v>253</v>
      </c>
    </row>
    <row r="9" ht="30">
      <c r="A9" s="398" t="s">
        <v>254</v>
      </c>
    </row>
    <row r="10" ht="30">
      <c r="A10" s="398" t="s">
        <v>255</v>
      </c>
    </row>
    <row r="11" ht="45">
      <c r="A11" s="398" t="s">
        <v>256</v>
      </c>
    </row>
    <row r="12" ht="45">
      <c r="A12" s="398" t="s">
        <v>257</v>
      </c>
    </row>
    <row r="13" ht="60">
      <c r="A13" s="398" t="s">
        <v>258</v>
      </c>
    </row>
    <row r="14" ht="30">
      <c r="A14" s="398" t="s">
        <v>259</v>
      </c>
    </row>
    <row r="15" ht="30">
      <c r="A15" s="398" t="s">
        <v>260</v>
      </c>
    </row>
    <row r="16" ht="30">
      <c r="A16" s="398" t="s">
        <v>261</v>
      </c>
    </row>
    <row r="17" ht="15">
      <c r="A17" s="398" t="s">
        <v>262</v>
      </c>
    </row>
    <row r="18" ht="15">
      <c r="A18" s="398"/>
    </row>
    <row r="19" ht="15">
      <c r="A19" s="400" t="s">
        <v>263</v>
      </c>
    </row>
    <row r="20" ht="15">
      <c r="A20" s="400" t="s">
        <v>264</v>
      </c>
    </row>
    <row r="21" ht="15">
      <c r="A21" s="400" t="s">
        <v>265</v>
      </c>
    </row>
    <row r="22" ht="15">
      <c r="A22" s="400" t="s">
        <v>266</v>
      </c>
    </row>
    <row r="23" ht="15">
      <c r="A23" s="400" t="s">
        <v>267</v>
      </c>
    </row>
    <row r="24" ht="15">
      <c r="A24" s="400" t="s">
        <v>268</v>
      </c>
    </row>
    <row r="25" ht="15">
      <c r="A25" s="400" t="s">
        <v>269</v>
      </c>
    </row>
    <row r="26" ht="15">
      <c r="A26" s="400" t="s">
        <v>270</v>
      </c>
    </row>
    <row r="27" ht="15">
      <c r="A27" s="400" t="s">
        <v>271</v>
      </c>
    </row>
    <row r="28" ht="15">
      <c r="A28" s="400" t="s">
        <v>272</v>
      </c>
    </row>
    <row r="29" ht="15">
      <c r="A29" s="400" t="s">
        <v>273</v>
      </c>
    </row>
    <row r="30" ht="15">
      <c r="A30" s="400" t="s">
        <v>274</v>
      </c>
    </row>
    <row r="31" ht="15">
      <c r="A31" s="400" t="s">
        <v>275</v>
      </c>
    </row>
    <row r="32" ht="15">
      <c r="A32" s="400" t="s">
        <v>276</v>
      </c>
    </row>
    <row r="33" ht="15">
      <c r="A33" s="400" t="s">
        <v>277</v>
      </c>
    </row>
    <row r="34" ht="15">
      <c r="A34" s="400" t="s">
        <v>278</v>
      </c>
    </row>
    <row r="35" ht="15">
      <c r="A35" s="400" t="s">
        <v>279</v>
      </c>
    </row>
    <row r="36" ht="15">
      <c r="A36" s="400" t="s">
        <v>280</v>
      </c>
    </row>
    <row r="37" ht="15">
      <c r="A37" s="400" t="s">
        <v>281</v>
      </c>
    </row>
    <row r="38" ht="15">
      <c r="A38" s="400" t="s">
        <v>282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2020-06-25T08:48:48Z</cp:lastPrinted>
  <dcterms:modified xsi:type="dcterms:W3CDTF">2020-11-06T09:15:11Z</dcterms:modified>
  <cp:category/>
  <cp:version/>
  <cp:contentType/>
  <cp:contentStatus/>
</cp:coreProperties>
</file>