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ул 23.01.03" sheetId="1" r:id="rId1"/>
    <sheet name="1,2 График учебного процесса" sheetId="2" r:id="rId2"/>
    <sheet name="3. УП 2019-2022" sheetId="3" r:id="rId3"/>
    <sheet name="4.Практика" sheetId="4" r:id="rId4"/>
    <sheet name="5. Пояснительная записка" sheetId="5" r:id="rId5"/>
  </sheets>
  <definedNames>
    <definedName name="_GoBack" localSheetId="4">'5. Пояснительная записка'!$A$20</definedName>
    <definedName name="Excel_BuiltIn_Print_Area" localSheetId="2">'3. УП 2019-2022'!#REF!</definedName>
    <definedName name="_xlnm.Print_Area" localSheetId="3">'4.Практика'!$A$1:$M$15</definedName>
    <definedName name="_xlnm.Print_Area" localSheetId="0">'Титул 23.01.03'!$A$1:$BM$39</definedName>
  </definedNames>
  <calcPr fullCalcOnLoad="1"/>
</workbook>
</file>

<file path=xl/comments3.xml><?xml version="1.0" encoding="utf-8"?>
<comments xmlns="http://schemas.openxmlformats.org/spreadsheetml/2006/main">
  <authors>
    <author/>
    <author>Зам. по ТОиПР</author>
  </authors>
  <commentList>
    <comment ref="O37" authorId="0">
      <text>
        <r>
          <rPr>
            <b/>
            <sz val="9"/>
            <color indexed="8"/>
            <rFont val="Tahoma"/>
            <family val="2"/>
          </rPr>
          <t xml:space="preserve">Ноутбук:
</t>
        </r>
        <r>
          <rPr>
            <sz val="9"/>
            <color indexed="8"/>
            <rFont val="Tahoma"/>
            <family val="2"/>
          </rPr>
          <t>ЛПЗ - 12ч.</t>
        </r>
      </text>
    </comment>
    <comment ref="K24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130</t>
        </r>
      </text>
    </comment>
    <comment ref="L24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68</t>
        </r>
      </text>
    </comment>
    <comment ref="C18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"Математика" (включая алгебру и начала математического анализа, геометрию) 
Было Математика: алгебра и начала математического анализа; геометрия</t>
        </r>
      </text>
    </comment>
    <comment ref="E24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2</t>
        </r>
      </text>
    </comment>
    <comment ref="O14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40</t>
        </r>
      </text>
    </comment>
    <comment ref="I14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110</t>
        </r>
      </text>
    </comment>
    <comment ref="O24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80</t>
        </r>
      </text>
    </comment>
    <comment ref="I24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100</t>
        </r>
      </text>
    </comment>
    <comment ref="K26" authorId="1">
      <text>
        <r>
          <rPr>
            <b/>
            <sz val="8"/>
            <rFont val="Tahoma"/>
            <family val="2"/>
          </rPr>
          <t>Зам. по ТОиПР:</t>
        </r>
        <r>
          <rPr>
            <sz val="8"/>
            <rFont val="Tahoma"/>
            <family val="2"/>
          </rPr>
          <t xml:space="preserve">
было 16</t>
        </r>
      </text>
    </comment>
  </commentList>
</comments>
</file>

<file path=xl/sharedStrings.xml><?xml version="1.0" encoding="utf-8"?>
<sst xmlns="http://schemas.openxmlformats.org/spreadsheetml/2006/main" count="427" uniqueCount="280">
  <si>
    <t>5. В процессе освоения ППКРС по профессии 23.01.03 Автомеханик обучающимся предоставляются каникулы. Продолжительность каникул составляет не менее десяти недель в учебном году, в том числе не менее двух недель в зимний период.</t>
  </si>
  <si>
    <t>6. Максимальный объем учебной нагрузки обучающегося составляет 54 академических часа в неделю, включая все виды аудиторной и внеаудиторной учебной нагрузки. Объем обязательных аудиторных занятий и практики не превышает 36 академических часов в неделю.</t>
  </si>
  <si>
    <t xml:space="preserve">7. Консультации для обучающихся на базе основного общего образования по очной форме обучения по профессии 23.01.03 Автомеханик предусматриваются из расчета 4 часа на одного обучающегося на каждый учебный год, в том числе в период реализации образовательной программы среднего общего образования. </t>
  </si>
  <si>
    <t>8. По дисциплине ФК.00 Физическая культура предусмотрены еженедельно 2 часа самостоятельной учебной нагрузки, включая игровые виды подготовки (за счет различных форм внеаудиторных занятий в спортивных клубах, секциях).</t>
  </si>
  <si>
    <t>9. Обязательная часть профессионального учебного цикла ППКРС предусматривает изучение дисциплины ОП.04 Безопасность жизнедеятельности. Объем часов на дисциплину ОП.04 Безопасность жизнедеятельности составляет 2 часа в неделю в период теоретического обучения, 36 час (не более 68 часов), из них на освоение основ военной службы – 26 часов (72 процента от общего объема времени, отведенного на указанную дисциплину).</t>
  </si>
  <si>
    <t>12. Освоение ППКРС по профессии 23.01.03 Автомеханик завершается итоговой аттестацией. Государственная итоговая аттестация включает защиту выпускной квалификационной работы (выпускная практическая квалификационная работа и письменная экзаменационная работа).</t>
  </si>
  <si>
    <t>13. Объем времени, отведенный на вариативную часть циклов ППКРС (144 часа), использован на введение дисциплины общепрофессионального цикла ОП.06Основы предпринимательства (36 часов) и на увеличение объема времени профессиональных модулей обязательной части цикла (108 часов).</t>
  </si>
  <si>
    <t>15. Реализация ППКРС по профессии 23.01.03 Автомеханик обеспечена кабинетами, лабораториями и другими помещениями.</t>
  </si>
  <si>
    <t>Кабинеты:</t>
  </si>
  <si>
    <t>электротехники</t>
  </si>
  <si>
    <t>охраны труда;</t>
  </si>
  <si>
    <t>безопасности жизнедеятельности;</t>
  </si>
  <si>
    <t>устройства автомобилей.</t>
  </si>
  <si>
    <t>Лаборатории:</t>
  </si>
  <si>
    <t>материаловедения;</t>
  </si>
  <si>
    <t>технических измерений;</t>
  </si>
  <si>
    <t>электрооборудования автомобилей;</t>
  </si>
  <si>
    <t>технического обслуживания и ремонта автомобилей;</t>
  </si>
  <si>
    <t>технического оборудования заправочных станций и технологии отпуска горюче-смазочных материалов.</t>
  </si>
  <si>
    <t>Мастерские:</t>
  </si>
  <si>
    <t>слесарные;</t>
  </si>
  <si>
    <t>электромонтажные.</t>
  </si>
  <si>
    <t>спортивный зал;</t>
  </si>
  <si>
    <t>открытый стадион широкого профиля с элементами полосы препятствий;</t>
  </si>
  <si>
    <t>место для стрельбы.</t>
  </si>
  <si>
    <t>Залы:</t>
  </si>
  <si>
    <t>библиотека, читальный зал с выходом в сеть Интернет;</t>
  </si>
  <si>
    <t>актовый зал.</t>
  </si>
  <si>
    <t xml:space="preserve">Математика </t>
  </si>
  <si>
    <t>Общеобразовательный цикл                      (технический  профиль)</t>
  </si>
  <si>
    <t>Общие дисциплины, изучаемые на базовом уровне</t>
  </si>
  <si>
    <t xml:space="preserve">Общие дисциплины, изучаемые на улубленном уровне </t>
  </si>
  <si>
    <t>Дисциплины по выбору из обязательных предметных областей,                  изучаемые на базовом уровне</t>
  </si>
  <si>
    <t>Дисциплины по выбору из обязательных предметных областей,                  изучаемые на углубленном уровне</t>
  </si>
  <si>
    <t>Дополнительные  дисциплины по выбору обучающихся</t>
  </si>
  <si>
    <t>Основы безопасности жизнедеятельности</t>
  </si>
  <si>
    <t>ИП</t>
  </si>
  <si>
    <t>Индивидуальный проект</t>
  </si>
  <si>
    <t>ОК 1 - 7
ПК 1.1 - 1.4
ПК 2.1 - 2.6
ПК 3.1 - 3.3</t>
  </si>
  <si>
    <t>ОК 1 - 7
ПК 1.1 - 1.4
ПК 2.1 - 2.4
ПК 3.1 - 3.2</t>
  </si>
  <si>
    <t>ОК 1 - 7
ПК 1.1 - 1.4
ПК 2.1
ПК 2.3 - 2.4
ПК 3.1 - 3.2</t>
  </si>
  <si>
    <t>Наименование циклов, дисциплин, профессиональных модулей, междисциплинарных курсов, практик</t>
  </si>
  <si>
    <t>лекций, семинаров,уроков</t>
  </si>
  <si>
    <t xml:space="preserve">Учебная практика                                        </t>
  </si>
  <si>
    <t xml:space="preserve">Производственная </t>
  </si>
  <si>
    <t xml:space="preserve">ОК 1 - 7
ПК 1.1 - 1.4
</t>
  </si>
  <si>
    <t>ОК 1-7 ПК  3.1-3.3</t>
  </si>
  <si>
    <t xml:space="preserve">Учебная практика                                       </t>
  </si>
  <si>
    <t>Основы предпринимательства и финансовой грамотности</t>
  </si>
  <si>
    <t>Экология Ставропольского края</t>
  </si>
  <si>
    <r>
      <t xml:space="preserve">3. </t>
    </r>
    <r>
      <rPr>
        <sz val="11"/>
        <rFont val="Times New Roman"/>
        <family val="1"/>
      </rPr>
      <t xml:space="preserve">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на основе требований Федерального государственного образовательного стандарта среднего (полного) общего образования, утвержденного приказом Министерства образования и науки РФ от 17.05.2012 г. № 413, приказа Минобрнауки России от 29 декабря 2014 г. N 1645 «О внесении изменений в приказ Министерства образования и науки Российской Федерации от 17 мая 2012 г. N 413 "Об утверждении федерального государственного образовательного стандарта среднего (полного) общего образования», Приказа Минобрнауки России от 31.12.2015 N 1578"О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413"(зарегистрировано в Минюсте России 09.02.2016 N 41020), ПисьмаМинобрнауки России Департамента государственной политики в сфере подготовки рабочих кадров и ДПО от 17.03.2015 N 06-259 «О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образования», письма Минобрнауки России, Федеральной службы по надзору в сфере образования и науки от 17 февраля 2014 г. N 02-68 «О прохождении государственной итоговой аттестации по образовательным программам среднего общего образования обучающимися по образовательным программам среднего профессионального образования»,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приказа Минобрнауки России от 29.06.2017 N 613 "О внесении изменений в федеральный государственный образовательный стандарт среднего общего образования, утвержденный приказом Министерства образования и науки Российской Федерации от 17 мая 2012 г. N 413", письма Минобрнауки России от 20 июня 2017 г. N ТС- 194/08 «Об организации изучения учебного предмета «Астрономия». При реализации программы подготовки квалифицированных рабочих, служащих учитывается получаемая профессия 23.01.03 Автомеханик соответствующего технического профиля профессионального образования.</t>
    </r>
  </si>
  <si>
    <t>1. График учебного процесса</t>
  </si>
  <si>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</si>
  <si>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</si>
  <si>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</si>
  <si>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</si>
  <si>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</si>
  <si>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</si>
  <si>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</si>
  <si>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</si>
  <si>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</si>
  <si>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Февраль</t>
  </si>
  <si>
    <t>Март</t>
  </si>
  <si>
    <t>30.III - 5.IV</t>
  </si>
  <si>
    <t>Апрель</t>
  </si>
  <si>
    <t>27.IV - 3.V</t>
  </si>
  <si>
    <t>Май</t>
  </si>
  <si>
    <t>29.VI - 5.VII</t>
  </si>
  <si>
    <t>Июль</t>
  </si>
  <si>
    <t>27.VII - 2.VIII</t>
  </si>
  <si>
    <t>Август</t>
  </si>
  <si>
    <t>1        7</t>
  </si>
  <si>
    <t>8  14</t>
  </si>
  <si>
    <t>15 21</t>
  </si>
  <si>
    <t>22 28</t>
  </si>
  <si>
    <t>6    12</t>
  </si>
  <si>
    <t>13 19</t>
  </si>
  <si>
    <t>20   26</t>
  </si>
  <si>
    <t>3     9</t>
  </si>
  <si>
    <t>10 16</t>
  </si>
  <si>
    <t>17 23</t>
  </si>
  <si>
    <t>24  30</t>
  </si>
  <si>
    <t>1  7</t>
  </si>
  <si>
    <t>8 14</t>
  </si>
  <si>
    <t>5 11</t>
  </si>
  <si>
    <t>12 18</t>
  </si>
  <si>
    <t>19 25</t>
  </si>
  <si>
    <t>26 1</t>
  </si>
  <si>
    <t>2    8</t>
  </si>
  <si>
    <t>9  15</t>
  </si>
  <si>
    <t>16  22</t>
  </si>
  <si>
    <t>23  1</t>
  </si>
  <si>
    <t>2   8</t>
  </si>
  <si>
    <t xml:space="preserve"> 23  29</t>
  </si>
  <si>
    <t>6 12</t>
  </si>
  <si>
    <t>20  26</t>
  </si>
  <si>
    <t>4 10</t>
  </si>
  <si>
    <t>20 26</t>
  </si>
  <si>
    <t>3  9</t>
  </si>
  <si>
    <t>24 30</t>
  </si>
  <si>
    <t>31.VIII</t>
  </si>
  <si>
    <t>К</t>
  </si>
  <si>
    <t>У</t>
  </si>
  <si>
    <t>А</t>
  </si>
  <si>
    <t>П</t>
  </si>
  <si>
    <t>И</t>
  </si>
  <si>
    <t>Обозначения:</t>
  </si>
  <si>
    <t>Теоретическое обучение</t>
  </si>
  <si>
    <t>Промежуточная аттестация</t>
  </si>
  <si>
    <t>Учебная                             практика</t>
  </si>
  <si>
    <t>Производственная                               практика</t>
  </si>
  <si>
    <t>Итоговая государственная аттестация</t>
  </si>
  <si>
    <t>Каникулы</t>
  </si>
  <si>
    <t>2. Сводные данные по бюджету времени (в неделях)</t>
  </si>
  <si>
    <t>Курс</t>
  </si>
  <si>
    <t>Промежуточная  аттестация</t>
  </si>
  <si>
    <t>Практика</t>
  </si>
  <si>
    <t>Государственная итоговая аттестация,включающая подготовку и защиту выпускной квалификационной работы</t>
  </si>
  <si>
    <t>Каникулярное время</t>
  </si>
  <si>
    <t>Всего</t>
  </si>
  <si>
    <t>Учебная</t>
  </si>
  <si>
    <t>Всего за год</t>
  </si>
  <si>
    <t xml:space="preserve"> I полугодие</t>
  </si>
  <si>
    <t xml:space="preserve"> II полугодие</t>
  </si>
  <si>
    <t>недель</t>
  </si>
  <si>
    <t>часов</t>
  </si>
  <si>
    <t>I</t>
  </si>
  <si>
    <t>II</t>
  </si>
  <si>
    <t>III</t>
  </si>
  <si>
    <t>Итого</t>
  </si>
  <si>
    <t>III. План учебного процесса</t>
  </si>
  <si>
    <t>Индекс</t>
  </si>
  <si>
    <t>Распределение по семестрам</t>
  </si>
  <si>
    <t>Всего часов по профессиональным модулям с учетом практик</t>
  </si>
  <si>
    <t>Всего по практике (часов)</t>
  </si>
  <si>
    <t xml:space="preserve">Учебная нагрузка обучающихся  (в часах) </t>
  </si>
  <si>
    <t>Распределение обязательной нагрузки и практик по курсам и семестрам (часов в семестр)</t>
  </si>
  <si>
    <t>компетенции</t>
  </si>
  <si>
    <t>Экзамены</t>
  </si>
  <si>
    <t>Дифференцированные зачеты</t>
  </si>
  <si>
    <t>Максимальная</t>
  </si>
  <si>
    <t>Самостоятельная работа</t>
  </si>
  <si>
    <t>Обязательная аудиторная нагрузка</t>
  </si>
  <si>
    <t>1 курс</t>
  </si>
  <si>
    <t>2 курс</t>
  </si>
  <si>
    <t>3 курс</t>
  </si>
  <si>
    <t>Всего занятий</t>
  </si>
  <si>
    <t>в т.ч.</t>
  </si>
  <si>
    <t>лабораторных и практических занятий</t>
  </si>
  <si>
    <t>сем</t>
  </si>
  <si>
    <t>17 недель</t>
  </si>
  <si>
    <t>практика (концентрированная)</t>
  </si>
  <si>
    <t>ОУД.00</t>
  </si>
  <si>
    <t>ОУДБ.00</t>
  </si>
  <si>
    <t>ОУДБ.01</t>
  </si>
  <si>
    <t>ОУДБ.02</t>
  </si>
  <si>
    <t>Иностранный язык</t>
  </si>
  <si>
    <t>ОУДБ.03</t>
  </si>
  <si>
    <t>ОУДБ.04</t>
  </si>
  <si>
    <t>Физическая культура</t>
  </si>
  <si>
    <t>ОУДБ.05</t>
  </si>
  <si>
    <t>ОУДБ.06</t>
  </si>
  <si>
    <t>Химия</t>
  </si>
  <si>
    <t>ОУДБ.07</t>
  </si>
  <si>
    <t>ОУДБ.08</t>
  </si>
  <si>
    <t>ОУДБ.09</t>
  </si>
  <si>
    <t>ОУДП.00</t>
  </si>
  <si>
    <t>ОУДП.01</t>
  </si>
  <si>
    <t>ОУДП.02</t>
  </si>
  <si>
    <t xml:space="preserve">Информатика </t>
  </si>
  <si>
    <t>ОУДП.03</t>
  </si>
  <si>
    <t>Физика</t>
  </si>
  <si>
    <t>ОУДД.00</t>
  </si>
  <si>
    <t>ОУДД.01</t>
  </si>
  <si>
    <t>ОП.00</t>
  </si>
  <si>
    <t xml:space="preserve">Общепрофессиональный учебный цикл </t>
  </si>
  <si>
    <t>ОП.01</t>
  </si>
  <si>
    <t>Электротехника</t>
  </si>
  <si>
    <t>ОП.02</t>
  </si>
  <si>
    <t>Охрана труда</t>
  </si>
  <si>
    <t>ОП.03</t>
  </si>
  <si>
    <t>Материаловедение</t>
  </si>
  <si>
    <t>ОП.04</t>
  </si>
  <si>
    <t>Безопасность жизнедеятельности</t>
  </si>
  <si>
    <t>П.00</t>
  </si>
  <si>
    <t>Профессиональный учебный цикл</t>
  </si>
  <si>
    <t>ПМ.00</t>
  </si>
  <si>
    <t>Профессиональные модули</t>
  </si>
  <si>
    <t>ПМ.01</t>
  </si>
  <si>
    <t>Техническое обслуживание и ремонт автотранспорта</t>
  </si>
  <si>
    <t>6**</t>
  </si>
  <si>
    <t>МДК.01.01</t>
  </si>
  <si>
    <t>Слесарное дело и технические измерения</t>
  </si>
  <si>
    <t>МДК.01.02</t>
  </si>
  <si>
    <t>Устройство, техническое обслуживание и ремонт автомобилей</t>
  </si>
  <si>
    <t>УП.01</t>
  </si>
  <si>
    <t>ПП.01</t>
  </si>
  <si>
    <t>Производственная практика</t>
  </si>
  <si>
    <t>ПМ.02</t>
  </si>
  <si>
    <t>Транспортировка грузов и перевозка пассажиров</t>
  </si>
  <si>
    <t>5**</t>
  </si>
  <si>
    <t>ОК 1-7 ПК 2.1-2.6</t>
  </si>
  <si>
    <t>МДК.02.01</t>
  </si>
  <si>
    <t>Теоретическая подготовка водителей автомобилей категорий «В» и « С»</t>
  </si>
  <si>
    <t>УП.02</t>
  </si>
  <si>
    <t>Учебная практика</t>
  </si>
  <si>
    <t>ПМ.03</t>
  </si>
  <si>
    <t>Заправка транспортных средств горючими и смазочными материалами</t>
  </si>
  <si>
    <t>МДК.03.01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</si>
  <si>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</si>
  <si>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</si>
  <si>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</si>
  <si>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УП.03</t>
  </si>
  <si>
    <t>ПП.03</t>
  </si>
  <si>
    <t>ФК.00</t>
  </si>
  <si>
    <t>ОК 2, 3, 6, 7</t>
  </si>
  <si>
    <t>ВСЕГО (без часов на практику)</t>
  </si>
  <si>
    <t>ВСЕГО (без практики и общеобразовательной подготовки)</t>
  </si>
  <si>
    <t xml:space="preserve">Итого по практике,                                                                                      в том числе:                                                                                                                 </t>
  </si>
  <si>
    <t>рассредоточенная практика</t>
  </si>
  <si>
    <t>концентрированная практика</t>
  </si>
  <si>
    <t>ГИА.00</t>
  </si>
  <si>
    <t>Государственная итоговая аттестация</t>
  </si>
  <si>
    <t>2 нед.</t>
  </si>
  <si>
    <t xml:space="preserve">Максимальный объем аудиторной учебной нагрузки </t>
  </si>
  <si>
    <t>обучающегося в неделю</t>
  </si>
  <si>
    <t>Всего в семестре</t>
  </si>
  <si>
    <t xml:space="preserve">  Изучаемых дисциплин и МДК в семестре</t>
  </si>
  <si>
    <t xml:space="preserve">  Учебной практики</t>
  </si>
  <si>
    <t xml:space="preserve">  Производственной практики</t>
  </si>
  <si>
    <t xml:space="preserve">  Экзаменов (без квалификационных)</t>
  </si>
  <si>
    <t xml:space="preserve">  Экзаменов квалификационных</t>
  </si>
  <si>
    <t xml:space="preserve">                         .</t>
  </si>
  <si>
    <t>4. Практика</t>
  </si>
  <si>
    <t>№ п/п</t>
  </si>
  <si>
    <t>Профессиональный модуль, в рамах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</si>
  <si>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</si>
  <si>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</si>
  <si>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</si>
  <si>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 или неделях</t>
  </si>
  <si>
    <t>ПМ.01.  Техническое обслуживание и ремонт автотранспорта</t>
  </si>
  <si>
    <t>Концентрированно</t>
  </si>
  <si>
    <t>108 часов /3 недели</t>
  </si>
  <si>
    <t>Концентрировано</t>
  </si>
  <si>
    <t>216 часов/6 недель</t>
  </si>
  <si>
    <t>ПМ.02.  Транспортировка грузов и перевозка пассажиров</t>
  </si>
  <si>
    <t>36 часов /1 неделя</t>
  </si>
  <si>
    <t>ПМ.03. Заправка транпортных средств горючими и смазочными материалами</t>
  </si>
  <si>
    <t>72 часа /2 недели</t>
  </si>
  <si>
    <t xml:space="preserve"> Всего:</t>
  </si>
  <si>
    <t xml:space="preserve">1404 часа/39 недель </t>
  </si>
  <si>
    <t>20 недель</t>
  </si>
  <si>
    <t xml:space="preserve">Русский язык </t>
  </si>
  <si>
    <t>Литература</t>
  </si>
  <si>
    <t>14 недель</t>
  </si>
  <si>
    <t>Рассредоточенно</t>
  </si>
  <si>
    <t>ОП.05</t>
  </si>
  <si>
    <t>612 часов/17недель</t>
  </si>
  <si>
    <t>Астрономия</t>
  </si>
  <si>
    <t>Пояснительная записка</t>
  </si>
  <si>
    <r>
      <t xml:space="preserve">1.Настоящий учебный план государственного бюджетного профессионального образовательного учреждения «Кисловодский государственный многопрофильный техникум» разработан на основе Федерального закона Российской Федерации от 29 декабря 2012 г. N 273-ФЗ «Об образовании в Российской Федерации», Федерального государственного образовательного стандарта среднего профессионального образования по профессии 23.01.03 Автомеханик, </t>
    </r>
    <r>
      <rPr>
        <sz val="12"/>
        <rFont val="Times New Roman"/>
        <family val="1"/>
      </rPr>
      <t>утвержденного приказом Министерства образования и науки Российской Федерации от 02.08.2013 г  № 701 , зарегистрированного в Минюсте РФ  20.08.2013 N 29498, с изменениями, внесенными приказом Министерства образования и науки РФ от 09.04. 2015 г № 389); Приказа Минобрнауки России от 14.06.2013N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</t>
    </r>
    <r>
      <rPr>
        <sz val="11"/>
        <rFont val="Times New Roman"/>
        <family val="1"/>
      </rPr>
      <t>; Приказа Минобрнауки России от 14.06.2013N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 (зарегистрировано в Минюсте России 30.07.2013 N 29200), приказа Минобрнауки России от 15 декабря 2014 г. N 1580 "О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образования, утвержденный Приказом Министерства образования и науки Российской Федерации от 14 июня 2013 г. N 464»; Приказа Минобрнауки России от 29.10.2013 № 1199 «Об утверждении перечня профессий среднего профессионального образования»,  Приказа Минобрнауки России от 16.08. 2013 г. N 968 «Об утверждении порядка проведения государственной итоговой аттестации по образовательным программам среднего профессионального образования», решения коллегии министерства образования и молодежной политики Ставропольского края № 1 от 24.02.2016 г.</t>
    </r>
  </si>
  <si>
    <t>Россия в мире</t>
  </si>
  <si>
    <t>Родной язык</t>
  </si>
  <si>
    <t>15 недель</t>
  </si>
  <si>
    <t>11 недель</t>
  </si>
  <si>
    <t>2. Рабочий учебный план вводится с 01.09.2019 г.</t>
  </si>
  <si>
    <t xml:space="preserve">10. Формами промежуточной аттестации являются экзамен, квалификационный экзамен, дифференцированный зачет. Промежуточная аттестация в форме дифференцированного зачета   проводится за счет часов, отведенных на освоение соответствующего модуля или дисциплины. Количество экзаменов в процессе промежуточной аттестации обучающихся не превышает 8 экзаменов в учебном году, а количество зачетов - 10. В указанное количество не входят диференцированные зачеты по физической культуре. </t>
  </si>
  <si>
    <t>11. После освоения каждого профессионального модуля (включающего в себя теоретическую часть по МДК, учебную и производственную практики) проводятся квалификационные экзамены, целью которых является проверка готовности обучающегося к выполнению указанного вида профессиональной деятельности и сформированность у него компетенций, определенных ФГОС СПО. По итогам квалификационного экзамена выставляется оценка (отлично, хорошо, удовлетворительно). Квалификационные экзамены проводятся в 5 и 6 семестрах.</t>
  </si>
  <si>
    <t>14. Учебная практика (20 недель) проводится во 2 семестре рассредоточено, в 3 - 6 семестрах - концентрированно. Производственная практика проводится 6 семестре - концентрированно.</t>
  </si>
  <si>
    <t>Дифференцированных зачетов (без зачетов по физической культуре)</t>
  </si>
  <si>
    <t>Июнь</t>
  </si>
  <si>
    <t>11 17</t>
  </si>
  <si>
    <t>18 24</t>
  </si>
  <si>
    <t>25 31</t>
  </si>
  <si>
    <t>Консультации предусматриваются из расчета 4 часа на одного обучающегося на каждый учебный год. Количество консультаций на каждую учебную дисциплину, междисциплинарный курс утверждается в начале каждого учебного года при распределении учебной нагрузки</t>
  </si>
  <si>
    <t xml:space="preserve"> 2 нед. с  17 по 30 июня</t>
  </si>
  <si>
    <t xml:space="preserve"> выпускная квалификационная работа</t>
  </si>
  <si>
    <t>(выпускная практическая квалификационная работа</t>
  </si>
  <si>
    <t xml:space="preserve"> и письменная экзаменационная работа)</t>
  </si>
  <si>
    <t>4. В течение срока освоения ППКРС по профессии 23.01.03 Автомеханик получение среднего общего образования реализуется на 1-3 курсах, общеобразовательные дисциплины изучаются в 1, 2, 3, 4 и 5 семестрах. По общеобразовательным учебным дисциплинам самостоятельная внеаудиторная работа обучающихся предусматривает выполнение индивидуальных проектов. Введена учебная дисциплина "Родной язык" на основании письма № 05-ПГ-МП-10541 от 07.06.2019 г., поступившего от департамента государственной политики в сфере профессионального образования и опережающей подготовки кадров по вопросу «О введении дисциплины из обязательной предметной области «Родной язык и родная литература» в учебные планы 2019-2020 учебного года»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</si>
</sst>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8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Arial Cyr"/>
      <family val="2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Arial Cyr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alibri"/>
      <family val="2"/>
    </font>
    <font>
      <sz val="11"/>
      <name val="Times New Roman"/>
      <family val="1"/>
    </font>
    <font>
      <sz val="7"/>
      <name val="Times New Roman Cyr"/>
      <family val="1"/>
    </font>
    <font>
      <b/>
      <i/>
      <sz val="10"/>
      <color indexed="41"/>
      <name val="Times New Roman Cyr"/>
      <family val="1"/>
    </font>
    <font>
      <b/>
      <sz val="10"/>
      <name val="Times New Roman Cyr"/>
      <family val="1"/>
    </font>
    <font>
      <b/>
      <sz val="7"/>
      <name val="Times New Roman Cyr"/>
      <family val="1"/>
    </font>
    <font>
      <b/>
      <i/>
      <sz val="10"/>
      <name val="Times New Roman Cyr"/>
      <family val="1"/>
    </font>
    <font>
      <b/>
      <sz val="10"/>
      <color indexed="41"/>
      <name val="Times New Roman Cyr"/>
      <family val="1"/>
    </font>
    <font>
      <b/>
      <sz val="9"/>
      <name val="Times New Roman Cyr"/>
      <family val="1"/>
    </font>
    <font>
      <b/>
      <sz val="7"/>
      <color indexed="41"/>
      <name val="Times New Roman Cyr"/>
      <family val="1"/>
    </font>
    <font>
      <sz val="10"/>
      <name val="Times New Roman Cyr"/>
      <family val="1"/>
    </font>
    <font>
      <b/>
      <sz val="10"/>
      <color indexed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sz val="14"/>
      <name val="Arial Cyr"/>
      <family val="0"/>
    </font>
    <font>
      <b/>
      <i/>
      <u val="single"/>
      <sz val="9"/>
      <name val="Times New Roman Cyr"/>
      <family val="1"/>
    </font>
    <font>
      <b/>
      <sz val="9"/>
      <name val="Arial Cyr"/>
      <family val="0"/>
    </font>
    <font>
      <b/>
      <i/>
      <u val="single"/>
      <sz val="9"/>
      <name val="Arial"/>
      <family val="2"/>
    </font>
    <font>
      <b/>
      <sz val="9"/>
      <color indexed="12"/>
      <name val="Times New Roman"/>
      <family val="1"/>
    </font>
    <font>
      <b/>
      <sz val="7"/>
      <color indexed="10"/>
      <name val="Times New Roman Cyr"/>
      <family val="1"/>
    </font>
    <font>
      <b/>
      <i/>
      <sz val="9"/>
      <color indexed="12"/>
      <name val="Times New Roman"/>
      <family val="1"/>
    </font>
    <font>
      <b/>
      <sz val="8"/>
      <name val="Times New Roman Cyr"/>
      <family val="1"/>
    </font>
    <font>
      <b/>
      <i/>
      <sz val="9"/>
      <color indexed="12"/>
      <name val="Times New Roman Cyr"/>
      <family val="0"/>
    </font>
    <font>
      <sz val="9"/>
      <name val="Arial Cyr"/>
      <family val="0"/>
    </font>
    <font>
      <b/>
      <sz val="5"/>
      <name val="Times New Roman Cyr"/>
      <family val="1"/>
    </font>
    <font>
      <b/>
      <sz val="6"/>
      <name val="Arial Narrow"/>
      <family val="2"/>
    </font>
    <font>
      <b/>
      <sz val="6"/>
      <name val="Times New Roman Cyr"/>
      <family val="1"/>
    </font>
    <font>
      <b/>
      <sz val="10"/>
      <name val="Wingdings"/>
      <family val="0"/>
    </font>
    <font>
      <b/>
      <sz val="7"/>
      <color indexed="9"/>
      <name val="Times New Roman Cyr"/>
      <family val="1"/>
    </font>
    <font>
      <sz val="10"/>
      <color indexed="9"/>
      <name val="Arial Cyr"/>
      <family val="0"/>
    </font>
    <font>
      <b/>
      <sz val="12"/>
      <name val="Times New Roman Cyr"/>
      <family val="1"/>
    </font>
    <font>
      <sz val="12"/>
      <name val="Arial Cyr"/>
      <family val="0"/>
    </font>
    <font>
      <b/>
      <sz val="20"/>
      <name val="Times New Roman Cyr"/>
      <family val="1"/>
    </font>
    <font>
      <b/>
      <sz val="20"/>
      <name val="Wingdings"/>
      <family val="0"/>
    </font>
    <font>
      <b/>
      <sz val="12"/>
      <color indexed="9"/>
      <name val="Times New Roman Cyr"/>
      <family val="1"/>
    </font>
    <font>
      <b/>
      <sz val="20"/>
      <color indexed="9"/>
      <name val="Times New Roman Cyr"/>
      <family val="1"/>
    </font>
    <font>
      <sz val="16"/>
      <name val="Symbol"/>
      <family val="1"/>
    </font>
    <font>
      <b/>
      <sz val="6"/>
      <name val="Times New Roman"/>
      <family val="1"/>
    </font>
    <font>
      <sz val="10"/>
      <color indexed="10"/>
      <name val="Arial Cyr"/>
      <family val="0"/>
    </font>
    <font>
      <b/>
      <i/>
      <sz val="10"/>
      <color indexed="10"/>
      <name val="Times New Roman Cyr"/>
      <family val="1"/>
    </font>
    <font>
      <sz val="10"/>
      <color indexed="10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 style="medium"/>
      <top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>
        <color indexed="8"/>
      </bottom>
    </border>
    <border>
      <left/>
      <right/>
      <top style="thin"/>
      <bottom/>
    </border>
    <border>
      <left/>
      <right style="thin"/>
      <top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/>
    </border>
    <border>
      <left/>
      <right style="medium"/>
      <top style="thin">
        <color indexed="8"/>
      </top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>
        <color indexed="8"/>
      </bottom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/>
      <right style="medium"/>
      <top style="thin"/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 style="medium">
        <color indexed="8"/>
      </bottom>
    </border>
    <border>
      <left style="medium"/>
      <right/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/>
      <right/>
      <top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>
        <color indexed="8"/>
      </left>
      <right/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/>
      <bottom style="thin"/>
    </border>
    <border>
      <left style="medium">
        <color indexed="8"/>
      </left>
      <right style="medium">
        <color indexed="8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0">
    <xf numFmtId="0" fontId="0" fillId="0" borderId="0" xfId="0" applyAlignment="1">
      <alignment/>
    </xf>
    <xf numFmtId="0" fontId="23" fillId="0" borderId="0" xfId="52" applyFont="1">
      <alignment/>
      <protection/>
    </xf>
    <xf numFmtId="0" fontId="25" fillId="0" borderId="0" xfId="52" applyFont="1" applyAlignment="1">
      <alignment horizontal="center" vertical="center" wrapText="1"/>
      <protection/>
    </xf>
    <xf numFmtId="0" fontId="26" fillId="0" borderId="0" xfId="52" applyFont="1" applyBorder="1" applyAlignment="1">
      <alignment vertical="center" wrapText="1"/>
      <protection/>
    </xf>
    <xf numFmtId="0" fontId="27" fillId="0" borderId="0" xfId="52" applyFont="1">
      <alignment/>
      <protection/>
    </xf>
    <xf numFmtId="0" fontId="26" fillId="0" borderId="0" xfId="52" applyFont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 wrapText="1"/>
      <protection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14" xfId="52" applyFont="1" applyBorder="1" applyAlignment="1">
      <alignment horizontal="center" vertical="center" wrapText="1"/>
      <protection/>
    </xf>
    <xf numFmtId="0" fontId="25" fillId="0" borderId="15" xfId="52" applyFont="1" applyFill="1" applyBorder="1" applyAlignment="1">
      <alignment horizontal="center" vertical="center" wrapText="1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1" xfId="52" applyFont="1" applyBorder="1" applyAlignment="1">
      <alignment horizontal="center" vertical="center" wrapText="1"/>
      <protection/>
    </xf>
    <xf numFmtId="0" fontId="29" fillId="0" borderId="12" xfId="52" applyFont="1" applyBorder="1" applyAlignment="1">
      <alignment horizontal="center" vertical="center" wrapText="1"/>
      <protection/>
    </xf>
    <xf numFmtId="0" fontId="29" fillId="0" borderId="17" xfId="52" applyFont="1" applyBorder="1" applyAlignment="1">
      <alignment horizontal="center" vertical="center" wrapText="1"/>
      <protection/>
    </xf>
    <xf numFmtId="0" fontId="29" fillId="0" borderId="12" xfId="52" applyFont="1" applyFill="1" applyBorder="1" applyAlignment="1">
      <alignment horizontal="center" vertical="center" wrapText="1"/>
      <protection/>
    </xf>
    <xf numFmtId="0" fontId="29" fillId="0" borderId="13" xfId="52" applyFont="1" applyBorder="1" applyAlignment="1">
      <alignment horizontal="center" vertical="center" wrapText="1"/>
      <protection/>
    </xf>
    <xf numFmtId="0" fontId="29" fillId="0" borderId="14" xfId="52" applyFont="1" applyBorder="1" applyAlignment="1">
      <alignment horizontal="center" vertical="center" wrapText="1"/>
      <protection/>
    </xf>
    <xf numFmtId="0" fontId="29" fillId="0" borderId="10" xfId="52" applyFont="1" applyFill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17" xfId="52" applyFont="1" applyFill="1" applyBorder="1" applyAlignment="1">
      <alignment horizontal="center" vertical="center" wrapText="1"/>
      <protection/>
    </xf>
    <xf numFmtId="0" fontId="25" fillId="0" borderId="18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32" fillId="0" borderId="0" xfId="52" applyFont="1" applyBorder="1" applyAlignment="1">
      <alignment horizontal="center" vertical="center" wrapText="1"/>
      <protection/>
    </xf>
    <xf numFmtId="0" fontId="22" fillId="0" borderId="17" xfId="52" applyFont="1" applyBorder="1" applyAlignment="1">
      <alignment horizontal="center" vertical="center"/>
      <protection/>
    </xf>
    <xf numFmtId="0" fontId="22" fillId="0" borderId="18" xfId="52" applyFont="1" applyBorder="1" applyAlignment="1">
      <alignment horizontal="center" vertical="center"/>
      <protection/>
    </xf>
    <xf numFmtId="0" fontId="22" fillId="0" borderId="21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1" xfId="52" applyNumberFormat="1" applyFont="1" applyBorder="1" applyAlignment="1">
      <alignment horizontal="center" vertical="center" wrapText="1"/>
      <protection/>
    </xf>
    <xf numFmtId="0" fontId="23" fillId="0" borderId="0" xfId="52" applyFont="1" applyFill="1">
      <alignment/>
      <protection/>
    </xf>
    <xf numFmtId="0" fontId="0" fillId="0" borderId="0" xfId="52" applyFont="1" applyFill="1">
      <alignment/>
      <protection/>
    </xf>
    <xf numFmtId="0" fontId="20" fillId="0" borderId="0" xfId="0" applyFont="1" applyAlignment="1">
      <alignment horizontal="center"/>
    </xf>
    <xf numFmtId="0" fontId="42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 vertical="top" wrapText="1"/>
    </xf>
    <xf numFmtId="0" fontId="25" fillId="0" borderId="17" xfId="52" applyNumberFormat="1" applyFont="1" applyBorder="1" applyAlignment="1">
      <alignment horizontal="center" vertical="center" wrapText="1"/>
      <protection/>
    </xf>
    <xf numFmtId="0" fontId="25" fillId="0" borderId="13" xfId="52" applyNumberFormat="1" applyFont="1" applyBorder="1" applyAlignment="1">
      <alignment horizontal="center" vertical="center" wrapText="1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12" xfId="52" applyFont="1" applyFill="1" applyBorder="1" applyAlignment="1">
      <alignment horizontal="center" vertical="center" wrapText="1"/>
      <protection/>
    </xf>
    <xf numFmtId="0" fontId="25" fillId="0" borderId="24" xfId="52" applyFont="1" applyFill="1" applyBorder="1" applyAlignment="1">
      <alignment horizontal="center" vertical="center" wrapText="1"/>
      <protection/>
    </xf>
    <xf numFmtId="0" fontId="25" fillId="0" borderId="25" xfId="52" applyFont="1" applyFill="1" applyBorder="1" applyAlignment="1">
      <alignment horizontal="center" vertical="center" wrapText="1"/>
      <protection/>
    </xf>
    <xf numFmtId="0" fontId="25" fillId="0" borderId="26" xfId="52" applyFont="1" applyFill="1" applyBorder="1" applyAlignment="1">
      <alignment horizontal="center" vertical="center" wrapText="1"/>
      <protection/>
    </xf>
    <xf numFmtId="0" fontId="25" fillId="0" borderId="27" xfId="52" applyNumberFormat="1" applyFont="1" applyFill="1" applyBorder="1" applyAlignment="1">
      <alignment horizontal="center" vertical="center" wrapText="1"/>
      <protection/>
    </xf>
    <xf numFmtId="0" fontId="25" fillId="0" borderId="13" xfId="52" applyNumberFormat="1" applyFont="1" applyFill="1" applyBorder="1" applyAlignment="1">
      <alignment horizontal="center"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0" fontId="0" fillId="0" borderId="30" xfId="52" applyFont="1" applyBorder="1">
      <alignment/>
      <protection/>
    </xf>
    <xf numFmtId="0" fontId="25" fillId="0" borderId="30" xfId="52" applyFont="1" applyBorder="1" applyAlignment="1">
      <alignment horizontal="center"/>
      <protection/>
    </xf>
    <xf numFmtId="0" fontId="25" fillId="0" borderId="31" xfId="52" applyFont="1" applyBorder="1" applyAlignment="1">
      <alignment horizontal="center" vertical="center" wrapText="1"/>
      <protection/>
    </xf>
    <xf numFmtId="0" fontId="25" fillId="0" borderId="32" xfId="52" applyFont="1" applyBorder="1" applyAlignment="1">
      <alignment horizontal="center" vertical="center" wrapText="1"/>
      <protection/>
    </xf>
    <xf numFmtId="0" fontId="25" fillId="0" borderId="33" xfId="52" applyFont="1" applyBorder="1" applyAlignment="1">
      <alignment horizontal="center" vertical="center" wrapText="1"/>
      <protection/>
    </xf>
    <xf numFmtId="0" fontId="43" fillId="0" borderId="0" xfId="53" applyFont="1" applyAlignment="1">
      <alignment horizontal="center"/>
      <protection/>
    </xf>
    <xf numFmtId="0" fontId="44" fillId="0" borderId="0" xfId="53" applyFont="1" applyAlignment="1">
      <alignment horizontal="center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Border="1" applyAlignment="1">
      <alignment horizontal="center"/>
      <protection/>
    </xf>
    <xf numFmtId="0" fontId="0" fillId="0" borderId="0" xfId="53">
      <alignment/>
      <protection/>
    </xf>
    <xf numFmtId="0" fontId="48" fillId="0" borderId="0" xfId="53" applyFont="1" applyAlignment="1">
      <alignment horizontal="center"/>
      <protection/>
    </xf>
    <xf numFmtId="0" fontId="49" fillId="0" borderId="0" xfId="53" applyFont="1" applyBorder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45" fillId="0" borderId="0" xfId="53" applyFont="1" applyAlignment="1">
      <alignment/>
      <protection/>
    </xf>
    <xf numFmtId="0" fontId="48" fillId="0" borderId="0" xfId="53" applyFont="1" applyAlignment="1">
      <alignment/>
      <protection/>
    </xf>
    <xf numFmtId="0" fontId="50" fillId="0" borderId="0" xfId="53" applyFont="1" applyAlignment="1">
      <alignment horizontal="center"/>
      <protection/>
    </xf>
    <xf numFmtId="0" fontId="46" fillId="0" borderId="0" xfId="53" applyFont="1" applyBorder="1" applyAlignment="1">
      <alignment horizontal="left"/>
      <protection/>
    </xf>
    <xf numFmtId="0" fontId="49" fillId="0" borderId="0" xfId="53" applyFont="1" applyAlignment="1">
      <alignment horizontal="left"/>
      <protection/>
    </xf>
    <xf numFmtId="0" fontId="45" fillId="0" borderId="0" xfId="53" applyFont="1" applyBorder="1" applyAlignment="1">
      <alignment horizontal="center"/>
      <protection/>
    </xf>
    <xf numFmtId="0" fontId="48" fillId="0" borderId="0" xfId="53" applyFont="1" applyBorder="1" applyAlignment="1">
      <alignment horizontal="center"/>
      <protection/>
    </xf>
    <xf numFmtId="0" fontId="52" fillId="0" borderId="0" xfId="53" applyFont="1" applyAlignment="1">
      <alignment horizontal="center"/>
      <protection/>
    </xf>
    <xf numFmtId="0" fontId="51" fillId="0" borderId="0" xfId="53" applyFont="1" applyAlignment="1">
      <alignment horizontal="center"/>
      <protection/>
    </xf>
    <xf numFmtId="0" fontId="53" fillId="0" borderId="0" xfId="53" applyFont="1" applyAlignment="1">
      <alignment horizontal="center"/>
      <protection/>
    </xf>
    <xf numFmtId="0" fontId="46" fillId="0" borderId="0" xfId="53" applyFont="1" applyBorder="1" applyAlignment="1">
      <alignment horizontal="center"/>
      <protection/>
    </xf>
    <xf numFmtId="0" fontId="54" fillId="0" borderId="0" xfId="53" applyFont="1" applyBorder="1" applyAlignment="1">
      <alignment horizontal="center"/>
      <protection/>
    </xf>
    <xf numFmtId="0" fontId="54" fillId="0" borderId="0" xfId="53" applyFont="1" applyBorder="1" applyAlignment="1">
      <alignment horizontal="right"/>
      <protection/>
    </xf>
    <xf numFmtId="0" fontId="55" fillId="0" borderId="0" xfId="53" applyFont="1" applyBorder="1" applyAlignment="1">
      <alignment horizontal="left"/>
      <protection/>
    </xf>
    <xf numFmtId="0" fontId="0" fillId="0" borderId="0" xfId="53" applyFont="1" applyAlignment="1">
      <alignment wrapText="1"/>
      <protection/>
    </xf>
    <xf numFmtId="0" fontId="57" fillId="0" borderId="0" xfId="53" applyFont="1" applyAlignment="1">
      <alignment horizontal="left" vertical="top" wrapText="1"/>
      <protection/>
    </xf>
    <xf numFmtId="0" fontId="57" fillId="0" borderId="0" xfId="53" applyFont="1" applyBorder="1" applyAlignment="1">
      <alignment horizontal="left" vertical="top" wrapText="1"/>
      <protection/>
    </xf>
    <xf numFmtId="0" fontId="53" fillId="0" borderId="0" xfId="53" applyFont="1" applyAlignment="1">
      <alignment horizontal="left" vertical="top"/>
      <protection/>
    </xf>
    <xf numFmtId="0" fontId="0" fillId="0" borderId="0" xfId="53" applyAlignment="1">
      <alignment horizontal="left" vertical="top"/>
      <protection/>
    </xf>
    <xf numFmtId="0" fontId="55" fillId="0" borderId="0" xfId="53" applyFont="1" applyAlignment="1">
      <alignment horizontal="left" vertical="top"/>
      <protection/>
    </xf>
    <xf numFmtId="0" fontId="55" fillId="0" borderId="0" xfId="53" applyFont="1" applyAlignment="1">
      <alignment horizontal="left" vertical="top"/>
      <protection/>
    </xf>
    <xf numFmtId="0" fontId="49" fillId="0" borderId="0" xfId="53" applyFont="1" applyAlignment="1">
      <alignment horizontal="right"/>
      <protection/>
    </xf>
    <xf numFmtId="0" fontId="55" fillId="0" borderId="0" xfId="53" applyFont="1" applyAlignment="1">
      <alignment horizontal="left" vertical="top" wrapText="1"/>
      <protection/>
    </xf>
    <xf numFmtId="0" fontId="58" fillId="0" borderId="0" xfId="53" applyFont="1" applyAlignment="1">
      <alignment horizontal="left"/>
      <protection/>
    </xf>
    <xf numFmtId="0" fontId="59" fillId="0" borderId="0" xfId="53" applyFont="1" applyAlignment="1">
      <alignment horizontal="left" vertical="top"/>
      <protection/>
    </xf>
    <xf numFmtId="0" fontId="34" fillId="0" borderId="0" xfId="53" applyFont="1" applyAlignment="1">
      <alignment horizontal="right" vertical="top"/>
      <protection/>
    </xf>
    <xf numFmtId="0" fontId="35" fillId="0" borderId="0" xfId="53" applyFont="1" applyAlignment="1">
      <alignment horizontal="left" vertical="top"/>
      <protection/>
    </xf>
    <xf numFmtId="0" fontId="57" fillId="0" borderId="0" xfId="53" applyFont="1" applyAlignment="1">
      <alignment vertical="top" wrapText="1"/>
      <protection/>
    </xf>
    <xf numFmtId="0" fontId="59" fillId="0" borderId="0" xfId="53" applyFont="1" applyAlignment="1">
      <alignment horizontal="left" vertical="top" wrapText="1"/>
      <protection/>
    </xf>
    <xf numFmtId="0" fontId="59" fillId="0" borderId="0" xfId="53" applyFont="1" applyAlignment="1">
      <alignment horizontal="left"/>
      <protection/>
    </xf>
    <xf numFmtId="0" fontId="60" fillId="0" borderId="0" xfId="53" applyFont="1" applyAlignment="1">
      <alignment horizontal="right"/>
      <protection/>
    </xf>
    <xf numFmtId="0" fontId="35" fillId="0" borderId="0" xfId="53" applyFont="1" applyAlignment="1">
      <alignment horizontal="left"/>
      <protection/>
    </xf>
    <xf numFmtId="0" fontId="61" fillId="0" borderId="0" xfId="53" applyFont="1" applyAlignment="1">
      <alignment horizontal="center"/>
      <protection/>
    </xf>
    <xf numFmtId="0" fontId="34" fillId="0" borderId="0" xfId="53" applyFont="1" applyAlignment="1">
      <alignment horizontal="right"/>
      <protection/>
    </xf>
    <xf numFmtId="0" fontId="62" fillId="0" borderId="0" xfId="53" applyFont="1" applyAlignment="1">
      <alignment horizontal="left"/>
      <protection/>
    </xf>
    <xf numFmtId="0" fontId="63" fillId="0" borderId="0" xfId="53" applyFont="1" applyAlignment="1">
      <alignment horizontal="center"/>
      <protection/>
    </xf>
    <xf numFmtId="0" fontId="64" fillId="0" borderId="0" xfId="53" applyFont="1" applyAlignment="1">
      <alignment horizontal="left"/>
      <protection/>
    </xf>
    <xf numFmtId="0" fontId="45" fillId="0" borderId="0" xfId="53" applyFont="1" applyAlignment="1">
      <alignment horizontal="left"/>
      <protection/>
    </xf>
    <xf numFmtId="0" fontId="43" fillId="0" borderId="0" xfId="53" applyFont="1" applyBorder="1" applyAlignment="1">
      <alignment horizontal="center"/>
      <protection/>
    </xf>
    <xf numFmtId="0" fontId="0" fillId="0" borderId="0" xfId="53" applyBorder="1">
      <alignment/>
      <protection/>
    </xf>
    <xf numFmtId="0" fontId="46" fillId="0" borderId="0" xfId="53" applyFont="1" applyBorder="1" applyAlignment="1">
      <alignment horizontal="center" vertical="center"/>
      <protection/>
    </xf>
    <xf numFmtId="0" fontId="46" fillId="0" borderId="0" xfId="53" applyFont="1" applyBorder="1" applyAlignment="1">
      <alignment horizontal="center" vertical="top"/>
      <protection/>
    </xf>
    <xf numFmtId="164" fontId="67" fillId="0" borderId="0" xfId="53" applyNumberFormat="1" applyFont="1" applyBorder="1" applyAlignment="1">
      <alignment horizontal="center" vertical="center"/>
      <protection/>
    </xf>
    <xf numFmtId="0" fontId="45" fillId="0" borderId="0" xfId="53" applyFont="1" applyBorder="1" applyAlignment="1">
      <alignment horizontal="center" vertical="center" wrapText="1"/>
      <protection/>
    </xf>
    <xf numFmtId="164" fontId="68" fillId="0" borderId="0" xfId="53" applyNumberFormat="1" applyFont="1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54" fillId="0" borderId="0" xfId="53" applyFont="1" applyBorder="1" applyAlignment="1">
      <alignment horizontal="center" vertical="center"/>
      <protection/>
    </xf>
    <xf numFmtId="0" fontId="54" fillId="0" borderId="0" xfId="53" applyFont="1" applyBorder="1" applyAlignment="1">
      <alignment horizontal="center" vertical="center" wrapText="1"/>
      <protection/>
    </xf>
    <xf numFmtId="0" fontId="45" fillId="0" borderId="0" xfId="53" applyFont="1" applyBorder="1" applyAlignment="1">
      <alignment horizontal="center" vertical="center" wrapText="1"/>
      <protection/>
    </xf>
    <xf numFmtId="0" fontId="0" fillId="0" borderId="0" xfId="53" applyBorder="1" applyAlignment="1">
      <alignment horizontal="center" vertical="center" wrapText="1"/>
      <protection/>
    </xf>
    <xf numFmtId="0" fontId="46" fillId="0" borderId="0" xfId="53" applyFont="1" applyBorder="1" applyAlignment="1">
      <alignment horizontal="center" vertical="center" wrapText="1"/>
      <protection/>
    </xf>
    <xf numFmtId="0" fontId="45" fillId="0" borderId="0" xfId="53" applyFont="1" applyBorder="1" applyAlignment="1">
      <alignment vertical="center" wrapText="1"/>
      <protection/>
    </xf>
    <xf numFmtId="0" fontId="69" fillId="0" borderId="0" xfId="53" applyFont="1" applyBorder="1" applyAlignment="1">
      <alignment horizontal="center" vertical="center"/>
      <protection/>
    </xf>
    <xf numFmtId="0" fontId="43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>
      <alignment/>
      <protection/>
    </xf>
    <xf numFmtId="0" fontId="66" fillId="0" borderId="0" xfId="53" applyFont="1" applyBorder="1" applyAlignment="1">
      <alignment horizontal="center" vertical="center"/>
      <protection/>
    </xf>
    <xf numFmtId="0" fontId="46" fillId="0" borderId="0" xfId="53" applyFont="1" applyBorder="1" applyAlignment="1">
      <alignment horizontal="center" vertical="top" wrapText="1"/>
      <protection/>
    </xf>
    <xf numFmtId="0" fontId="72" fillId="0" borderId="0" xfId="53" applyFont="1" applyBorder="1" applyAlignment="1">
      <alignment horizontal="center" vertical="center"/>
      <protection/>
    </xf>
    <xf numFmtId="0" fontId="72" fillId="0" borderId="0" xfId="53" applyFont="1" applyBorder="1" applyAlignment="1">
      <alignment horizontal="center" vertical="center" wrapText="1"/>
      <protection/>
    </xf>
    <xf numFmtId="0" fontId="73" fillId="0" borderId="0" xfId="53" applyFont="1" applyBorder="1" applyAlignment="1">
      <alignment horizontal="center" vertical="center" wrapText="1"/>
      <protection/>
    </xf>
    <xf numFmtId="0" fontId="74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horizontal="center"/>
      <protection/>
    </xf>
    <xf numFmtId="0" fontId="75" fillId="0" borderId="0" xfId="53" applyFont="1" applyBorder="1" applyAlignment="1">
      <alignment horizontal="center" vertical="center"/>
      <protection/>
    </xf>
    <xf numFmtId="0" fontId="70" fillId="0" borderId="0" xfId="53" applyFont="1" applyBorder="1" applyAlignment="1">
      <alignment horizontal="center"/>
      <protection/>
    </xf>
    <xf numFmtId="0" fontId="76" fillId="0" borderId="0" xfId="53" applyFont="1" applyBorder="1" applyAlignment="1">
      <alignment horizontal="center" vertical="center"/>
      <protection/>
    </xf>
    <xf numFmtId="0" fontId="77" fillId="0" borderId="0" xfId="53" applyFont="1" applyBorder="1" applyAlignment="1">
      <alignment horizontal="center" vertical="center" wrapText="1"/>
      <protection/>
    </xf>
    <xf numFmtId="0" fontId="70" fillId="0" borderId="0" xfId="53" applyFont="1" applyBorder="1" applyAlignment="1">
      <alignment horizontal="center" wrapText="1"/>
      <protection/>
    </xf>
    <xf numFmtId="0" fontId="43" fillId="0" borderId="0" xfId="53" applyFont="1" applyBorder="1" applyAlignment="1">
      <alignment horizontal="center" wrapText="1"/>
      <protection/>
    </xf>
    <xf numFmtId="0" fontId="75" fillId="0" borderId="0" xfId="53" applyFont="1" applyBorder="1" applyAlignment="1">
      <alignment horizontal="center" vertical="center" wrapText="1"/>
      <protection/>
    </xf>
    <xf numFmtId="0" fontId="74" fillId="0" borderId="0" xfId="53" applyFont="1" applyBorder="1" applyAlignment="1">
      <alignment horizontal="center" vertical="center" wrapText="1"/>
      <protection/>
    </xf>
    <xf numFmtId="0" fontId="78" fillId="0" borderId="0" xfId="53" applyFont="1" applyBorder="1" applyAlignment="1">
      <alignment horizontal="center" vertical="center" wrapText="1"/>
      <protection/>
    </xf>
    <xf numFmtId="0" fontId="46" fillId="0" borderId="0" xfId="53" applyFont="1" applyBorder="1" applyAlignment="1">
      <alignment horizontal="center" wrapText="1"/>
      <protection/>
    </xf>
    <xf numFmtId="0" fontId="46" fillId="0" borderId="0" xfId="53" applyFont="1" applyFill="1" applyBorder="1" applyAlignment="1">
      <alignment horizontal="center"/>
      <protection/>
    </xf>
    <xf numFmtId="0" fontId="46" fillId="0" borderId="0" xfId="53" applyFont="1" applyFill="1" applyAlignment="1">
      <alignment horizontal="center"/>
      <protection/>
    </xf>
    <xf numFmtId="0" fontId="43" fillId="0" borderId="0" xfId="53" applyFont="1" applyFill="1" applyAlignment="1">
      <alignment horizontal="center"/>
      <protection/>
    </xf>
    <xf numFmtId="164" fontId="79" fillId="0" borderId="0" xfId="53" applyNumberFormat="1" applyFont="1" applyFill="1" applyAlignment="1">
      <alignment horizontal="center"/>
      <protection/>
    </xf>
    <xf numFmtId="0" fontId="0" fillId="0" borderId="0" xfId="53" applyFill="1">
      <alignment/>
      <protection/>
    </xf>
    <xf numFmtId="0" fontId="46" fillId="0" borderId="0" xfId="53" applyFont="1" applyAlignment="1">
      <alignment horizontal="center"/>
      <protection/>
    </xf>
    <xf numFmtId="0" fontId="52" fillId="0" borderId="0" xfId="53" applyFont="1" applyBorder="1" applyAlignment="1">
      <alignment horizontal="left"/>
      <protection/>
    </xf>
    <xf numFmtId="0" fontId="52" fillId="0" borderId="0" xfId="53" applyFont="1" applyBorder="1" applyAlignment="1">
      <alignment horizontal="center"/>
      <protection/>
    </xf>
    <xf numFmtId="0" fontId="52" fillId="0" borderId="0" xfId="53" applyFont="1" applyBorder="1" applyAlignment="1">
      <alignment horizontal="right"/>
      <protection/>
    </xf>
    <xf numFmtId="0" fontId="80" fillId="0" borderId="0" xfId="53" applyFont="1">
      <alignment/>
      <protection/>
    </xf>
    <xf numFmtId="0" fontId="81" fillId="0" borderId="0" xfId="53" applyFont="1" applyBorder="1" applyAlignment="1">
      <alignment horizontal="left"/>
      <protection/>
    </xf>
    <xf numFmtId="0" fontId="82" fillId="0" borderId="0" xfId="53" applyFont="1" applyBorder="1" applyAlignment="1">
      <alignment horizontal="center"/>
      <protection/>
    </xf>
    <xf numFmtId="0" fontId="52" fillId="0" borderId="0" xfId="53" applyFont="1" applyBorder="1" applyAlignment="1">
      <alignment horizontal="center"/>
      <protection/>
    </xf>
    <xf numFmtId="0" fontId="52" fillId="0" borderId="0" xfId="53" applyFont="1" applyBorder="1" applyAlignment="1">
      <alignment horizontal="right"/>
      <protection/>
    </xf>
    <xf numFmtId="0" fontId="52" fillId="0" borderId="0" xfId="53" applyFont="1" applyBorder="1" applyAlignment="1">
      <alignment/>
      <protection/>
    </xf>
    <xf numFmtId="0" fontId="82" fillId="0" borderId="0" xfId="53" applyFont="1" applyAlignment="1">
      <alignment horizontal="center"/>
      <protection/>
    </xf>
    <xf numFmtId="0" fontId="25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9" fillId="0" borderId="41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19" fillId="24" borderId="51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/>
    </xf>
    <xf numFmtId="1" fontId="34" fillId="24" borderId="52" xfId="0" applyNumberFormat="1" applyFont="1" applyFill="1" applyBorder="1" applyAlignment="1">
      <alignment horizontal="center" vertical="center" textRotation="90"/>
    </xf>
    <xf numFmtId="1" fontId="34" fillId="24" borderId="53" xfId="0" applyNumberFormat="1" applyFont="1" applyFill="1" applyBorder="1" applyAlignment="1">
      <alignment horizontal="center" vertical="center" textRotation="90"/>
    </xf>
    <xf numFmtId="1" fontId="34" fillId="24" borderId="54" xfId="0" applyNumberFormat="1" applyFont="1" applyFill="1" applyBorder="1" applyAlignment="1">
      <alignment horizontal="center" vertical="center" textRotation="90"/>
    </xf>
    <xf numFmtId="1" fontId="34" fillId="24" borderId="55" xfId="0" applyNumberFormat="1" applyFont="1" applyFill="1" applyBorder="1" applyAlignment="1">
      <alignment horizontal="center" vertical="center" textRotation="90"/>
    </xf>
    <xf numFmtId="1" fontId="34" fillId="24" borderId="56" xfId="0" applyNumberFormat="1" applyFont="1" applyFill="1" applyBorder="1" applyAlignment="1">
      <alignment horizontal="center" vertical="center" textRotation="90"/>
    </xf>
    <xf numFmtId="1" fontId="34" fillId="24" borderId="57" xfId="0" applyNumberFormat="1" applyFont="1" applyFill="1" applyBorder="1" applyAlignment="1">
      <alignment horizontal="center" vertical="center" textRotation="90" wrapText="1"/>
    </xf>
    <xf numFmtId="1" fontId="34" fillId="24" borderId="51" xfId="0" applyNumberFormat="1" applyFont="1" applyFill="1" applyBorder="1" applyAlignment="1">
      <alignment horizontal="center" vertical="center" textRotation="90"/>
    </xf>
    <xf numFmtId="1" fontId="34" fillId="24" borderId="58" xfId="0" applyNumberFormat="1" applyFont="1" applyFill="1" applyBorder="1" applyAlignment="1">
      <alignment horizontal="center" vertical="center" textRotation="90"/>
    </xf>
    <xf numFmtId="1" fontId="34" fillId="24" borderId="59" xfId="0" applyNumberFormat="1" applyFont="1" applyFill="1" applyBorder="1" applyAlignment="1">
      <alignment horizontal="center" vertical="center" textRotation="90" wrapText="1"/>
    </xf>
    <xf numFmtId="1" fontId="34" fillId="24" borderId="60" xfId="0" applyNumberFormat="1" applyFont="1" applyFill="1" applyBorder="1" applyAlignment="1">
      <alignment horizontal="center" vertical="center" textRotation="90" wrapText="1"/>
    </xf>
    <xf numFmtId="0" fontId="34" fillId="24" borderId="61" xfId="0" applyFont="1" applyFill="1" applyBorder="1" applyAlignment="1">
      <alignment horizontal="center" vertical="center"/>
    </xf>
    <xf numFmtId="0" fontId="34" fillId="24" borderId="62" xfId="0" applyFont="1" applyFill="1" applyBorder="1" applyAlignment="1">
      <alignment horizontal="center" vertical="center" wrapText="1"/>
    </xf>
    <xf numFmtId="0" fontId="19" fillId="24" borderId="63" xfId="0" applyFont="1" applyFill="1" applyBorder="1" applyAlignment="1">
      <alignment horizontal="center" vertical="center"/>
    </xf>
    <xf numFmtId="0" fontId="19" fillId="24" borderId="64" xfId="0" applyFont="1" applyFill="1" applyBorder="1" applyAlignment="1">
      <alignment horizontal="center" vertical="center" wrapText="1"/>
    </xf>
    <xf numFmtId="0" fontId="34" fillId="24" borderId="63" xfId="0" applyFont="1" applyFill="1" applyBorder="1" applyAlignment="1">
      <alignment horizontal="center" vertical="center"/>
    </xf>
    <xf numFmtId="0" fontId="34" fillId="24" borderId="63" xfId="0" applyFont="1" applyFill="1" applyBorder="1" applyAlignment="1">
      <alignment horizontal="center" vertical="center" wrapText="1"/>
    </xf>
    <xf numFmtId="0" fontId="34" fillId="24" borderId="65" xfId="0" applyFont="1" applyFill="1" applyBorder="1" applyAlignment="1">
      <alignment horizontal="center" vertical="center" wrapText="1"/>
    </xf>
    <xf numFmtId="0" fontId="34" fillId="24" borderId="66" xfId="0" applyFont="1" applyFill="1" applyBorder="1" applyAlignment="1">
      <alignment horizontal="center" vertical="center"/>
    </xf>
    <xf numFmtId="0" fontId="34" fillId="24" borderId="67" xfId="0" applyFont="1" applyFill="1" applyBorder="1" applyAlignment="1">
      <alignment horizontal="center" vertical="center"/>
    </xf>
    <xf numFmtId="0" fontId="34" fillId="24" borderId="65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/>
    </xf>
    <xf numFmtId="0" fontId="34" fillId="24" borderId="68" xfId="0" applyFont="1" applyFill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top" wrapText="1"/>
    </xf>
    <xf numFmtId="0" fontId="34" fillId="24" borderId="70" xfId="0" applyFont="1" applyFill="1" applyBorder="1" applyAlignment="1">
      <alignment horizontal="center" vertical="center"/>
    </xf>
    <xf numFmtId="0" fontId="34" fillId="24" borderId="71" xfId="0" applyFont="1" applyFill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center"/>
    </xf>
    <xf numFmtId="0" fontId="18" fillId="24" borderId="51" xfId="0" applyFont="1" applyFill="1" applyBorder="1" applyAlignment="1">
      <alignment/>
    </xf>
    <xf numFmtId="0" fontId="31" fillId="24" borderId="73" xfId="0" applyFont="1" applyFill="1" applyBorder="1" applyAlignment="1">
      <alignment horizontal="center" vertical="center"/>
    </xf>
    <xf numFmtId="0" fontId="31" fillId="24" borderId="73" xfId="0" applyFont="1" applyFill="1" applyBorder="1" applyAlignment="1">
      <alignment horizontal="left" vertical="center" wrapText="1"/>
    </xf>
    <xf numFmtId="0" fontId="31" fillId="24" borderId="74" xfId="0" applyFont="1" applyFill="1" applyBorder="1" applyAlignment="1">
      <alignment horizontal="center" vertical="center"/>
    </xf>
    <xf numFmtId="0" fontId="34" fillId="24" borderId="34" xfId="0" applyFont="1" applyFill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 wrapText="1"/>
    </xf>
    <xf numFmtId="0" fontId="31" fillId="24" borderId="75" xfId="0" applyFont="1" applyFill="1" applyBorder="1" applyAlignment="1">
      <alignment horizontal="center" vertical="center"/>
    </xf>
    <xf numFmtId="0" fontId="31" fillId="24" borderId="76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horizontal="center" vertical="center"/>
    </xf>
    <xf numFmtId="0" fontId="31" fillId="24" borderId="77" xfId="0" applyFont="1" applyFill="1" applyBorder="1" applyAlignment="1">
      <alignment horizontal="center" vertical="center"/>
    </xf>
    <xf numFmtId="0" fontId="34" fillId="24" borderId="73" xfId="0" applyFont="1" applyFill="1" applyBorder="1" applyAlignment="1">
      <alignment horizontal="center" vertical="center"/>
    </xf>
    <xf numFmtId="0" fontId="34" fillId="24" borderId="77" xfId="0" applyFont="1" applyFill="1" applyBorder="1" applyAlignment="1">
      <alignment horizontal="center" vertical="center"/>
    </xf>
    <xf numFmtId="0" fontId="34" fillId="24" borderId="74" xfId="0" applyFont="1" applyFill="1" applyBorder="1" applyAlignment="1">
      <alignment horizontal="center" vertical="center"/>
    </xf>
    <xf numFmtId="0" fontId="18" fillId="24" borderId="73" xfId="0" applyFont="1" applyFill="1" applyBorder="1" applyAlignment="1">
      <alignment wrapText="1"/>
    </xf>
    <xf numFmtId="0" fontId="31" fillId="24" borderId="35" xfId="0" applyFont="1" applyFill="1" applyBorder="1" applyAlignment="1">
      <alignment horizontal="center" vertical="center"/>
    </xf>
    <xf numFmtId="0" fontId="31" fillId="24" borderId="36" xfId="0" applyFont="1" applyFill="1" applyBorder="1" applyAlignment="1">
      <alignment horizontal="left" vertical="center" wrapText="1"/>
    </xf>
    <xf numFmtId="0" fontId="31" fillId="24" borderId="39" xfId="0" applyFont="1" applyFill="1" applyBorder="1" applyAlignment="1">
      <alignment horizontal="center" vertical="center"/>
    </xf>
    <xf numFmtId="0" fontId="31" fillId="24" borderId="41" xfId="0" applyFont="1" applyFill="1" applyBorder="1" applyAlignment="1">
      <alignment horizontal="center" vertical="center"/>
    </xf>
    <xf numFmtId="0" fontId="31" fillId="24" borderId="36" xfId="0" applyFont="1" applyFill="1" applyBorder="1" applyAlignment="1">
      <alignment horizontal="center" vertical="center"/>
    </xf>
    <xf numFmtId="0" fontId="31" fillId="24" borderId="42" xfId="0" applyFont="1" applyFill="1" applyBorder="1" applyAlignment="1">
      <alignment horizontal="center" vertical="center"/>
    </xf>
    <xf numFmtId="0" fontId="34" fillId="24" borderId="41" xfId="0" applyFont="1" applyFill="1" applyBorder="1" applyAlignment="1">
      <alignment horizontal="center" vertical="center"/>
    </xf>
    <xf numFmtId="0" fontId="18" fillId="24" borderId="42" xfId="0" applyFont="1" applyFill="1" applyBorder="1" applyAlignment="1">
      <alignment wrapText="1"/>
    </xf>
    <xf numFmtId="0" fontId="31" fillId="24" borderId="78" xfId="0" applyFont="1" applyFill="1" applyBorder="1" applyAlignment="1">
      <alignment horizontal="center" vertical="center"/>
    </xf>
    <xf numFmtId="0" fontId="31" fillId="24" borderId="78" xfId="0" applyFont="1" applyFill="1" applyBorder="1" applyAlignment="1">
      <alignment horizontal="left" vertical="center" wrapText="1"/>
    </xf>
    <xf numFmtId="0" fontId="31" fillId="24" borderId="79" xfId="0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4" borderId="80" xfId="0" applyFont="1" applyFill="1" applyBorder="1" applyAlignment="1">
      <alignment horizontal="center" vertical="center"/>
    </xf>
    <xf numFmtId="0" fontId="34" fillId="24" borderId="79" xfId="0" applyFont="1" applyFill="1" applyBorder="1" applyAlignment="1">
      <alignment horizontal="center" vertical="center"/>
    </xf>
    <xf numFmtId="0" fontId="34" fillId="24" borderId="81" xfId="0" applyFont="1" applyFill="1" applyBorder="1" applyAlignment="1">
      <alignment horizontal="center" vertical="center"/>
    </xf>
    <xf numFmtId="0" fontId="18" fillId="24" borderId="78" xfId="0" applyFont="1" applyFill="1" applyBorder="1" applyAlignment="1">
      <alignment wrapText="1"/>
    </xf>
    <xf numFmtId="0" fontId="31" fillId="24" borderId="82" xfId="0" applyFont="1" applyFill="1" applyBorder="1" applyAlignment="1">
      <alignment horizontal="center" vertical="center"/>
    </xf>
    <xf numFmtId="0" fontId="31" fillId="24" borderId="83" xfId="0" applyFont="1" applyFill="1" applyBorder="1" applyAlignment="1">
      <alignment horizontal="left" vertical="center" wrapText="1"/>
    </xf>
    <xf numFmtId="0" fontId="31" fillId="24" borderId="84" xfId="0" applyFont="1" applyFill="1" applyBorder="1" applyAlignment="1">
      <alignment horizontal="center" vertical="center"/>
    </xf>
    <xf numFmtId="0" fontId="31" fillId="24" borderId="85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31" fillId="24" borderId="87" xfId="0" applyFont="1" applyFill="1" applyBorder="1" applyAlignment="1">
      <alignment horizontal="center" vertical="center"/>
    </xf>
    <xf numFmtId="0" fontId="34" fillId="24" borderId="85" xfId="0" applyFont="1" applyFill="1" applyBorder="1" applyAlignment="1">
      <alignment horizontal="center" vertical="center"/>
    </xf>
    <xf numFmtId="0" fontId="34" fillId="24" borderId="82" xfId="0" applyFont="1" applyFill="1" applyBorder="1" applyAlignment="1">
      <alignment horizontal="center" vertical="center"/>
    </xf>
    <xf numFmtId="0" fontId="18" fillId="24" borderId="82" xfId="0" applyFont="1" applyFill="1" applyBorder="1" applyAlignment="1">
      <alignment wrapText="1"/>
    </xf>
    <xf numFmtId="0" fontId="31" fillId="24" borderId="42" xfId="0" applyFont="1" applyFill="1" applyBorder="1" applyAlignment="1">
      <alignment horizontal="left" vertical="center" wrapText="1"/>
    </xf>
    <xf numFmtId="0" fontId="31" fillId="24" borderId="85" xfId="0" applyFont="1" applyFill="1" applyBorder="1" applyAlignment="1">
      <alignment horizontal="center" vertical="center" wrapText="1"/>
    </xf>
    <xf numFmtId="0" fontId="31" fillId="24" borderId="88" xfId="0" applyFont="1" applyFill="1" applyBorder="1" applyAlignment="1">
      <alignment horizontal="center" vertical="center"/>
    </xf>
    <xf numFmtId="0" fontId="31" fillId="24" borderId="89" xfId="0" applyFont="1" applyFill="1" applyBorder="1" applyAlignment="1">
      <alignment horizontal="center" vertical="center"/>
    </xf>
    <xf numFmtId="0" fontId="31" fillId="24" borderId="90" xfId="0" applyFont="1" applyFill="1" applyBorder="1" applyAlignment="1">
      <alignment horizontal="center" vertical="center"/>
    </xf>
    <xf numFmtId="0" fontId="31" fillId="24" borderId="91" xfId="0" applyFont="1" applyFill="1" applyBorder="1" applyAlignment="1">
      <alignment horizontal="center" vertical="center"/>
    </xf>
    <xf numFmtId="0" fontId="34" fillId="24" borderId="78" xfId="0" applyFont="1" applyFill="1" applyBorder="1" applyAlignment="1">
      <alignment horizontal="center" vertical="center"/>
    </xf>
    <xf numFmtId="0" fontId="31" fillId="24" borderId="92" xfId="0" applyFont="1" applyFill="1" applyBorder="1" applyAlignment="1">
      <alignment horizontal="center" vertical="center"/>
    </xf>
    <xf numFmtId="0" fontId="31" fillId="24" borderId="92" xfId="0" applyFont="1" applyFill="1" applyBorder="1" applyAlignment="1">
      <alignment horizontal="left" vertical="center" wrapText="1"/>
    </xf>
    <xf numFmtId="0" fontId="31" fillId="24" borderId="2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1" fillId="24" borderId="93" xfId="0" applyFont="1" applyFill="1" applyBorder="1" applyAlignment="1">
      <alignment horizontal="center" vertical="center"/>
    </xf>
    <xf numFmtId="0" fontId="31" fillId="24" borderId="94" xfId="0" applyFont="1" applyFill="1" applyBorder="1" applyAlignment="1">
      <alignment horizontal="center" vertical="center"/>
    </xf>
    <xf numFmtId="0" fontId="31" fillId="24" borderId="95" xfId="0" applyFont="1" applyFill="1" applyBorder="1" applyAlignment="1">
      <alignment horizontal="center" vertical="center"/>
    </xf>
    <xf numFmtId="0" fontId="34" fillId="24" borderId="96" xfId="0" applyFont="1" applyFill="1" applyBorder="1" applyAlignment="1">
      <alignment horizontal="center" vertical="center"/>
    </xf>
    <xf numFmtId="0" fontId="34" fillId="24" borderId="97" xfId="0" applyFont="1" applyFill="1" applyBorder="1" applyAlignment="1">
      <alignment horizontal="center" vertical="center"/>
    </xf>
    <xf numFmtId="0" fontId="18" fillId="24" borderId="98" xfId="0" applyFont="1" applyFill="1" applyBorder="1" applyAlignment="1">
      <alignment wrapText="1"/>
    </xf>
    <xf numFmtId="0" fontId="34" fillId="24" borderId="99" xfId="0" applyFont="1" applyFill="1" applyBorder="1" applyAlignment="1">
      <alignment horizontal="center" vertical="center"/>
    </xf>
    <xf numFmtId="0" fontId="34" fillId="24" borderId="100" xfId="0" applyFont="1" applyFill="1" applyBorder="1" applyAlignment="1">
      <alignment horizontal="center" vertical="center" wrapText="1"/>
    </xf>
    <xf numFmtId="0" fontId="34" fillId="24" borderId="101" xfId="0" applyFont="1" applyFill="1" applyBorder="1" applyAlignment="1">
      <alignment horizontal="center" vertical="center"/>
    </xf>
    <xf numFmtId="0" fontId="34" fillId="24" borderId="102" xfId="0" applyFont="1" applyFill="1" applyBorder="1" applyAlignment="1">
      <alignment horizontal="center" vertical="center"/>
    </xf>
    <xf numFmtId="0" fontId="34" fillId="24" borderId="100" xfId="0" applyFont="1" applyFill="1" applyBorder="1" applyAlignment="1">
      <alignment horizontal="center" vertical="center"/>
    </xf>
    <xf numFmtId="0" fontId="31" fillId="24" borderId="90" xfId="0" applyFont="1" applyFill="1" applyBorder="1" applyAlignment="1">
      <alignment horizontal="left" vertical="center" wrapText="1"/>
    </xf>
    <xf numFmtId="0" fontId="34" fillId="24" borderId="94" xfId="0" applyFont="1" applyFill="1" applyBorder="1" applyAlignment="1">
      <alignment horizontal="center" vertical="center"/>
    </xf>
    <xf numFmtId="0" fontId="18" fillId="24" borderId="103" xfId="0" applyFont="1" applyFill="1" applyBorder="1" applyAlignment="1">
      <alignment/>
    </xf>
    <xf numFmtId="0" fontId="31" fillId="24" borderId="104" xfId="0" applyFont="1" applyFill="1" applyBorder="1" applyAlignment="1">
      <alignment horizontal="center" vertical="center"/>
    </xf>
    <xf numFmtId="0" fontId="31" fillId="24" borderId="105" xfId="0" applyFont="1" applyFill="1" applyBorder="1" applyAlignment="1">
      <alignment horizontal="center" vertical="center"/>
    </xf>
    <xf numFmtId="0" fontId="34" fillId="24" borderId="35" xfId="0" applyFont="1" applyFill="1" applyBorder="1" applyAlignment="1">
      <alignment horizontal="center" vertical="center"/>
    </xf>
    <xf numFmtId="0" fontId="34" fillId="24" borderId="105" xfId="0" applyFont="1" applyFill="1" applyBorder="1" applyAlignment="1">
      <alignment horizontal="center" vertical="center"/>
    </xf>
    <xf numFmtId="0" fontId="18" fillId="24" borderId="54" xfId="0" applyFont="1" applyFill="1" applyBorder="1" applyAlignment="1">
      <alignment wrapText="1"/>
    </xf>
    <xf numFmtId="0" fontId="31" fillId="24" borderId="44" xfId="0" applyFont="1" applyFill="1" applyBorder="1" applyAlignment="1">
      <alignment horizontal="center" vertical="center"/>
    </xf>
    <xf numFmtId="0" fontId="31" fillId="24" borderId="48" xfId="0" applyFont="1" applyFill="1" applyBorder="1" applyAlignment="1">
      <alignment horizontal="left" vertical="center" wrapText="1"/>
    </xf>
    <xf numFmtId="0" fontId="31" fillId="24" borderId="106" xfId="0" applyFont="1" applyFill="1" applyBorder="1" applyAlignment="1">
      <alignment horizontal="center" vertical="center"/>
    </xf>
    <xf numFmtId="0" fontId="31" fillId="24" borderId="107" xfId="0" applyFont="1" applyFill="1" applyBorder="1" applyAlignment="1">
      <alignment horizontal="center" vertical="center"/>
    </xf>
    <xf numFmtId="0" fontId="31" fillId="24" borderId="108" xfId="0" applyFont="1" applyFill="1" applyBorder="1" applyAlignment="1">
      <alignment horizontal="center" vertical="center"/>
    </xf>
    <xf numFmtId="0" fontId="34" fillId="24" borderId="36" xfId="0" applyFont="1" applyFill="1" applyBorder="1" applyAlignment="1">
      <alignment horizontal="center" vertical="center"/>
    </xf>
    <xf numFmtId="0" fontId="34" fillId="24" borderId="39" xfId="0" applyFont="1" applyFill="1" applyBorder="1" applyAlignment="1">
      <alignment horizontal="center" vertical="center"/>
    </xf>
    <xf numFmtId="0" fontId="18" fillId="24" borderId="39" xfId="0" applyFont="1" applyFill="1" applyBorder="1" applyAlignment="1">
      <alignment wrapText="1"/>
    </xf>
    <xf numFmtId="0" fontId="34" fillId="24" borderId="109" xfId="0" applyFont="1" applyFill="1" applyBorder="1" applyAlignment="1">
      <alignment horizontal="center" vertical="center"/>
    </xf>
    <xf numFmtId="0" fontId="34" fillId="24" borderId="93" xfId="0" applyFont="1" applyFill="1" applyBorder="1" applyAlignment="1">
      <alignment horizontal="center" vertical="top" wrapText="1"/>
    </xf>
    <xf numFmtId="0" fontId="34" fillId="24" borderId="110" xfId="0" applyFont="1" applyFill="1" applyBorder="1" applyAlignment="1">
      <alignment horizontal="center" vertical="center"/>
    </xf>
    <xf numFmtId="0" fontId="34" fillId="24" borderId="51" xfId="0" applyFont="1" applyFill="1" applyBorder="1" applyAlignment="1">
      <alignment horizontal="center" vertical="center"/>
    </xf>
    <xf numFmtId="0" fontId="34" fillId="24" borderId="111" xfId="0" applyFont="1" applyFill="1" applyBorder="1" applyAlignment="1">
      <alignment horizontal="center" vertical="center"/>
    </xf>
    <xf numFmtId="0" fontId="34" fillId="24" borderId="112" xfId="0" applyFont="1" applyFill="1" applyBorder="1" applyAlignment="1">
      <alignment horizontal="center" vertical="center"/>
    </xf>
    <xf numFmtId="0" fontId="18" fillId="24" borderId="51" xfId="0" applyFont="1" applyFill="1" applyBorder="1" applyAlignment="1">
      <alignment wrapText="1"/>
    </xf>
    <xf numFmtId="0" fontId="31" fillId="24" borderId="87" xfId="0" applyFont="1" applyFill="1" applyBorder="1" applyAlignment="1">
      <alignment horizontal="left" vertical="center" wrapText="1"/>
    </xf>
    <xf numFmtId="0" fontId="31" fillId="24" borderId="113" xfId="0" applyFont="1" applyFill="1" applyBorder="1" applyAlignment="1">
      <alignment horizontal="center" vertical="center"/>
    </xf>
    <xf numFmtId="0" fontId="31" fillId="24" borderId="114" xfId="0" applyFont="1" applyFill="1" applyBorder="1" applyAlignment="1">
      <alignment horizontal="center" vertical="center"/>
    </xf>
    <xf numFmtId="0" fontId="31" fillId="24" borderId="115" xfId="0" applyFont="1" applyFill="1" applyBorder="1" applyAlignment="1">
      <alignment horizontal="left" vertical="center" wrapText="1"/>
    </xf>
    <xf numFmtId="0" fontId="31" fillId="24" borderId="116" xfId="0" applyFont="1" applyFill="1" applyBorder="1" applyAlignment="1">
      <alignment horizontal="center" vertical="center"/>
    </xf>
    <xf numFmtId="0" fontId="31" fillId="24" borderId="115" xfId="0" applyFont="1" applyFill="1" applyBorder="1" applyAlignment="1">
      <alignment horizontal="center" vertical="center"/>
    </xf>
    <xf numFmtId="0" fontId="31" fillId="24" borderId="117" xfId="0" applyFont="1" applyFill="1" applyBorder="1" applyAlignment="1">
      <alignment horizontal="center" vertical="center"/>
    </xf>
    <xf numFmtId="0" fontId="31" fillId="24" borderId="118" xfId="0" applyFont="1" applyFill="1" applyBorder="1" applyAlignment="1">
      <alignment horizontal="center" vertical="center"/>
    </xf>
    <xf numFmtId="0" fontId="34" fillId="24" borderId="95" xfId="0" applyFont="1" applyFill="1" applyBorder="1" applyAlignment="1">
      <alignment horizontal="center" vertical="center"/>
    </xf>
    <xf numFmtId="0" fontId="18" fillId="24" borderId="95" xfId="0" applyFont="1" applyFill="1" applyBorder="1" applyAlignment="1">
      <alignment wrapText="1"/>
    </xf>
    <xf numFmtId="0" fontId="34" fillId="24" borderId="21" xfId="0" applyFont="1" applyFill="1" applyBorder="1" applyAlignment="1">
      <alignment horizontal="center" vertical="center"/>
    </xf>
    <xf numFmtId="0" fontId="34" fillId="24" borderId="119" xfId="0" applyFont="1" applyFill="1" applyBorder="1" applyAlignment="1">
      <alignment horizontal="center" vertical="center" wrapText="1"/>
    </xf>
    <xf numFmtId="0" fontId="34" fillId="24" borderId="120" xfId="0" applyFont="1" applyFill="1" applyBorder="1" applyAlignment="1">
      <alignment horizontal="center" vertical="center"/>
    </xf>
    <xf numFmtId="0" fontId="34" fillId="24" borderId="93" xfId="0" applyFont="1" applyFill="1" applyBorder="1" applyAlignment="1">
      <alignment horizontal="center" vertical="center"/>
    </xf>
    <xf numFmtId="0" fontId="34" fillId="24" borderId="121" xfId="0" applyFont="1" applyFill="1" applyBorder="1" applyAlignment="1">
      <alignment horizontal="center" vertical="center"/>
    </xf>
    <xf numFmtId="0" fontId="34" fillId="24" borderId="122" xfId="0" applyFont="1" applyFill="1" applyBorder="1" applyAlignment="1">
      <alignment horizontal="center" vertical="center"/>
    </xf>
    <xf numFmtId="0" fontId="18" fillId="24" borderId="93" xfId="0" applyFont="1" applyFill="1" applyBorder="1" applyAlignment="1">
      <alignment wrapText="1"/>
    </xf>
    <xf numFmtId="0" fontId="31" fillId="24" borderId="105" xfId="0" applyFont="1" applyFill="1" applyBorder="1" applyAlignment="1">
      <alignment horizontal="left" vertical="center" wrapText="1"/>
    </xf>
    <xf numFmtId="0" fontId="34" fillId="24" borderId="123" xfId="0" applyFont="1" applyFill="1" applyBorder="1" applyAlignment="1">
      <alignment horizontal="center" vertical="center"/>
    </xf>
    <xf numFmtId="0" fontId="34" fillId="24" borderId="124" xfId="0" applyFont="1" applyFill="1" applyBorder="1" applyAlignment="1">
      <alignment horizontal="center" vertical="center"/>
    </xf>
    <xf numFmtId="0" fontId="31" fillId="24" borderId="121" xfId="0" applyFont="1" applyFill="1" applyBorder="1" applyAlignment="1">
      <alignment horizontal="center" vertical="center"/>
    </xf>
    <xf numFmtId="0" fontId="31" fillId="24" borderId="125" xfId="0" applyFont="1" applyFill="1" applyBorder="1" applyAlignment="1">
      <alignment horizontal="center" vertical="center"/>
    </xf>
    <xf numFmtId="0" fontId="31" fillId="24" borderId="120" xfId="0" applyFont="1" applyFill="1" applyBorder="1" applyAlignment="1">
      <alignment horizontal="center" vertical="center"/>
    </xf>
    <xf numFmtId="0" fontId="31" fillId="24" borderId="69" xfId="0" applyFont="1" applyFill="1" applyBorder="1" applyAlignment="1">
      <alignment horizontal="center" vertical="center"/>
    </xf>
    <xf numFmtId="0" fontId="34" fillId="24" borderId="103" xfId="0" applyFont="1" applyFill="1" applyBorder="1" applyAlignment="1">
      <alignment horizontal="center" vertical="center"/>
    </xf>
    <xf numFmtId="0" fontId="31" fillId="24" borderId="103" xfId="0" applyFont="1" applyFill="1" applyBorder="1" applyAlignment="1">
      <alignment horizontal="center" vertical="center"/>
    </xf>
    <xf numFmtId="0" fontId="31" fillId="24" borderId="40" xfId="0" applyFont="1" applyFill="1" applyBorder="1" applyAlignment="1">
      <alignment horizontal="center" vertical="center"/>
    </xf>
    <xf numFmtId="0" fontId="31" fillId="24" borderId="123" xfId="0" applyFont="1" applyFill="1" applyBorder="1" applyAlignment="1">
      <alignment horizontal="center" vertical="center"/>
    </xf>
    <xf numFmtId="0" fontId="31" fillId="24" borderId="126" xfId="0" applyFont="1" applyFill="1" applyBorder="1" applyAlignment="1">
      <alignment horizontal="center" vertical="center"/>
    </xf>
    <xf numFmtId="0" fontId="34" fillId="24" borderId="126" xfId="0" applyFont="1" applyFill="1" applyBorder="1" applyAlignment="1">
      <alignment horizontal="center" vertical="center"/>
    </xf>
    <xf numFmtId="0" fontId="34" fillId="24" borderId="104" xfId="0" applyFont="1" applyFill="1" applyBorder="1" applyAlignment="1">
      <alignment horizontal="center" vertical="center"/>
    </xf>
    <xf numFmtId="0" fontId="18" fillId="24" borderId="103" xfId="0" applyFont="1" applyFill="1" applyBorder="1" applyAlignment="1">
      <alignment wrapText="1"/>
    </xf>
    <xf numFmtId="0" fontId="34" fillId="24" borderId="127" xfId="0" applyFont="1" applyFill="1" applyBorder="1" applyAlignment="1">
      <alignment horizontal="left" vertical="center" wrapText="1"/>
    </xf>
    <xf numFmtId="0" fontId="31" fillId="24" borderId="127" xfId="0" applyFont="1" applyFill="1" applyBorder="1" applyAlignment="1">
      <alignment horizontal="center" vertical="center"/>
    </xf>
    <xf numFmtId="0" fontId="34" fillId="24" borderId="47" xfId="0" applyFont="1" applyFill="1" applyBorder="1" applyAlignment="1">
      <alignment horizontal="center" vertical="center"/>
    </xf>
    <xf numFmtId="0" fontId="31" fillId="24" borderId="47" xfId="0" applyFont="1" applyFill="1" applyBorder="1" applyAlignment="1">
      <alignment horizontal="center" vertical="center"/>
    </xf>
    <xf numFmtId="0" fontId="34" fillId="24" borderId="127" xfId="0" applyFont="1" applyFill="1" applyBorder="1" applyAlignment="1">
      <alignment horizontal="center" vertical="center"/>
    </xf>
    <xf numFmtId="0" fontId="18" fillId="24" borderId="0" xfId="0" applyFont="1" applyFill="1" applyAlignment="1">
      <alignment/>
    </xf>
    <xf numFmtId="0" fontId="33" fillId="24" borderId="0" xfId="0" applyFont="1" applyFill="1" applyBorder="1" applyAlignment="1">
      <alignment horizontal="center" vertical="center" wrapText="1"/>
    </xf>
    <xf numFmtId="0" fontId="18" fillId="24" borderId="73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21" xfId="0" applyFont="1" applyFill="1" applyBorder="1" applyAlignment="1">
      <alignment horizontal="center" vertical="center"/>
    </xf>
    <xf numFmtId="0" fontId="19" fillId="24" borderId="54" xfId="0" applyFont="1" applyFill="1" applyBorder="1" applyAlignment="1">
      <alignment horizontal="left" vertical="center" wrapText="1"/>
    </xf>
    <xf numFmtId="0" fontId="34" fillId="24" borderId="23" xfId="0" applyFont="1" applyFill="1" applyBorder="1" applyAlignment="1">
      <alignment horizontal="center" vertical="center"/>
    </xf>
    <xf numFmtId="0" fontId="34" fillId="24" borderId="128" xfId="0" applyFont="1" applyFill="1" applyBorder="1" applyAlignment="1">
      <alignment horizontal="center" vertical="center"/>
    </xf>
    <xf numFmtId="0" fontId="34" fillId="24" borderId="129" xfId="0" applyFont="1" applyFill="1" applyBorder="1" applyAlignment="1">
      <alignment horizontal="center" vertical="center"/>
    </xf>
    <xf numFmtId="0" fontId="34" fillId="24" borderId="130" xfId="0" applyFont="1" applyFill="1" applyBorder="1" applyAlignment="1">
      <alignment horizontal="center" vertical="center"/>
    </xf>
    <xf numFmtId="0" fontId="34" fillId="24" borderId="54" xfId="0" applyFont="1" applyFill="1" applyBorder="1" applyAlignment="1">
      <alignment horizontal="center" vertical="center"/>
    </xf>
    <xf numFmtId="0" fontId="34" fillId="24" borderId="131" xfId="0" applyFont="1" applyFill="1" applyBorder="1" applyAlignment="1">
      <alignment horizontal="center" vertical="center"/>
    </xf>
    <xf numFmtId="0" fontId="18" fillId="24" borderId="131" xfId="0" applyFont="1" applyFill="1" applyBorder="1" applyAlignment="1">
      <alignment wrapText="1"/>
    </xf>
    <xf numFmtId="0" fontId="31" fillId="24" borderId="132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1" fillId="24" borderId="133" xfId="0" applyFont="1" applyFill="1" applyBorder="1" applyAlignment="1">
      <alignment horizontal="center" vertical="center"/>
    </xf>
    <xf numFmtId="0" fontId="31" fillId="24" borderId="134" xfId="0" applyFont="1" applyFill="1" applyBorder="1" applyAlignment="1">
      <alignment horizontal="center" vertical="center"/>
    </xf>
    <xf numFmtId="0" fontId="34" fillId="24" borderId="113" xfId="0" applyFont="1" applyFill="1" applyBorder="1" applyAlignment="1">
      <alignment horizontal="center" vertical="center"/>
    </xf>
    <xf numFmtId="0" fontId="18" fillId="24" borderId="79" xfId="0" applyFont="1" applyFill="1" applyBorder="1" applyAlignment="1">
      <alignment wrapText="1"/>
    </xf>
    <xf numFmtId="0" fontId="18" fillId="24" borderId="85" xfId="0" applyFont="1" applyFill="1" applyBorder="1" applyAlignment="1">
      <alignment wrapText="1"/>
    </xf>
    <xf numFmtId="0" fontId="31" fillId="24" borderId="135" xfId="0" applyFont="1" applyFill="1" applyBorder="1" applyAlignment="1">
      <alignment horizontal="center" vertical="center"/>
    </xf>
    <xf numFmtId="0" fontId="31" fillId="24" borderId="96" xfId="0" applyFont="1" applyFill="1" applyBorder="1" applyAlignment="1">
      <alignment horizontal="center" vertical="center"/>
    </xf>
    <xf numFmtId="0" fontId="31" fillId="24" borderId="97" xfId="0" applyFont="1" applyFill="1" applyBorder="1" applyAlignment="1">
      <alignment horizontal="center" vertical="center"/>
    </xf>
    <xf numFmtId="0" fontId="31" fillId="24" borderId="136" xfId="0" applyFont="1" applyFill="1" applyBorder="1" applyAlignment="1">
      <alignment horizontal="center" vertical="center"/>
    </xf>
    <xf numFmtId="0" fontId="31" fillId="24" borderId="137" xfId="0" applyFont="1" applyFill="1" applyBorder="1" applyAlignment="1">
      <alignment horizontal="center" vertical="center"/>
    </xf>
    <xf numFmtId="0" fontId="34" fillId="24" borderId="42" xfId="0" applyFont="1" applyFill="1" applyBorder="1" applyAlignment="1">
      <alignment horizontal="center" vertical="center"/>
    </xf>
    <xf numFmtId="0" fontId="18" fillId="24" borderId="96" xfId="0" applyFont="1" applyFill="1" applyBorder="1" applyAlignment="1">
      <alignment wrapText="1"/>
    </xf>
    <xf numFmtId="0" fontId="31" fillId="24" borderId="54" xfId="0" applyFont="1" applyFill="1" applyBorder="1" applyAlignment="1">
      <alignment horizontal="left" vertical="center" wrapText="1"/>
    </xf>
    <xf numFmtId="0" fontId="31" fillId="24" borderId="138" xfId="0" applyFont="1" applyFill="1" applyBorder="1" applyAlignment="1">
      <alignment horizontal="center" vertical="center"/>
    </xf>
    <xf numFmtId="0" fontId="31" fillId="24" borderId="139" xfId="0" applyFont="1" applyFill="1" applyBorder="1" applyAlignment="1">
      <alignment horizontal="center" vertical="center"/>
    </xf>
    <xf numFmtId="0" fontId="34" fillId="24" borderId="92" xfId="0" applyFont="1" applyFill="1" applyBorder="1" applyAlignment="1">
      <alignment horizontal="center" vertical="center"/>
    </xf>
    <xf numFmtId="0" fontId="18" fillId="24" borderId="140" xfId="0" applyFont="1" applyFill="1" applyBorder="1" applyAlignment="1">
      <alignment wrapText="1"/>
    </xf>
    <xf numFmtId="0" fontId="19" fillId="24" borderId="130" xfId="0" applyFont="1" applyFill="1" applyBorder="1" applyAlignment="1">
      <alignment horizontal="center" vertical="center"/>
    </xf>
    <xf numFmtId="0" fontId="19" fillId="24" borderId="59" xfId="0" applyFont="1" applyFill="1" applyBorder="1" applyAlignment="1">
      <alignment horizontal="left" vertical="center" wrapText="1"/>
    </xf>
    <xf numFmtId="0" fontId="34" fillId="24" borderId="59" xfId="0" applyFont="1" applyFill="1" applyBorder="1" applyAlignment="1">
      <alignment horizontal="center" vertical="center"/>
    </xf>
    <xf numFmtId="0" fontId="34" fillId="24" borderId="141" xfId="0" applyFont="1" applyFill="1" applyBorder="1" applyAlignment="1">
      <alignment horizontal="center" vertical="center"/>
    </xf>
    <xf numFmtId="0" fontId="34" fillId="24" borderId="62" xfId="0" applyFont="1" applyFill="1" applyBorder="1" applyAlignment="1">
      <alignment horizontal="center" vertical="center"/>
    </xf>
    <xf numFmtId="0" fontId="18" fillId="24" borderId="111" xfId="0" applyFont="1" applyFill="1" applyBorder="1" applyAlignment="1">
      <alignment wrapText="1"/>
    </xf>
    <xf numFmtId="0" fontId="19" fillId="24" borderId="64" xfId="0" applyFont="1" applyFill="1" applyBorder="1" applyAlignment="1">
      <alignment horizontal="left" vertical="center" wrapText="1"/>
    </xf>
    <xf numFmtId="0" fontId="34" fillId="24" borderId="75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horizontal="center" vertical="center"/>
    </xf>
    <xf numFmtId="0" fontId="34" fillId="24" borderId="76" xfId="0" applyFont="1" applyFill="1" applyBorder="1" applyAlignment="1">
      <alignment horizontal="center" vertical="center"/>
    </xf>
    <xf numFmtId="0" fontId="18" fillId="24" borderId="65" xfId="0" applyFont="1" applyFill="1" applyBorder="1" applyAlignment="1">
      <alignment wrapText="1"/>
    </xf>
    <xf numFmtId="0" fontId="36" fillId="24" borderId="61" xfId="0" applyFont="1" applyFill="1" applyBorder="1" applyAlignment="1">
      <alignment horizontal="center" vertical="center" wrapText="1"/>
    </xf>
    <xf numFmtId="0" fontId="19" fillId="24" borderId="59" xfId="0" applyFont="1" applyFill="1" applyBorder="1" applyAlignment="1">
      <alignment vertical="center" wrapText="1"/>
    </xf>
    <xf numFmtId="0" fontId="31" fillId="24" borderId="61" xfId="0" applyFont="1" applyFill="1" applyBorder="1" applyAlignment="1">
      <alignment horizontal="center" vertical="center"/>
    </xf>
    <xf numFmtId="0" fontId="34" fillId="24" borderId="61" xfId="0" applyNumberFormat="1" applyFont="1" applyFill="1" applyBorder="1" applyAlignment="1">
      <alignment horizontal="center" vertical="center"/>
    </xf>
    <xf numFmtId="0" fontId="34" fillId="24" borderId="59" xfId="0" applyNumberFormat="1" applyFont="1" applyFill="1" applyBorder="1" applyAlignment="1">
      <alignment horizontal="center" vertical="center"/>
    </xf>
    <xf numFmtId="0" fontId="34" fillId="24" borderId="110" xfId="0" applyNumberFormat="1" applyFont="1" applyFill="1" applyBorder="1" applyAlignment="1">
      <alignment horizontal="center" vertical="center"/>
    </xf>
    <xf numFmtId="0" fontId="34" fillId="24" borderId="51" xfId="0" applyNumberFormat="1" applyFont="1" applyFill="1" applyBorder="1" applyAlignment="1">
      <alignment horizontal="center" vertical="center"/>
    </xf>
    <xf numFmtId="0" fontId="34" fillId="24" borderId="111" xfId="0" applyNumberFormat="1" applyFont="1" applyFill="1" applyBorder="1" applyAlignment="1">
      <alignment horizontal="center" vertical="center"/>
    </xf>
    <xf numFmtId="0" fontId="34" fillId="24" borderId="112" xfId="0" applyNumberFormat="1" applyFont="1" applyFill="1" applyBorder="1" applyAlignment="1">
      <alignment horizontal="center" vertical="center"/>
    </xf>
    <xf numFmtId="0" fontId="18" fillId="24" borderId="112" xfId="0" applyFont="1" applyFill="1" applyBorder="1" applyAlignment="1">
      <alignment wrapText="1"/>
    </xf>
    <xf numFmtId="0" fontId="30" fillId="24" borderId="16" xfId="0" applyFont="1" applyFill="1" applyBorder="1" applyAlignment="1">
      <alignment horizontal="center" vertical="center" wrapText="1"/>
    </xf>
    <xf numFmtId="0" fontId="18" fillId="24" borderId="90" xfId="0" applyFont="1" applyFill="1" applyBorder="1" applyAlignment="1">
      <alignment horizontal="left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18" fillId="24" borderId="87" xfId="0" applyFont="1" applyFill="1" applyBorder="1" applyAlignment="1">
      <alignment horizontal="left" vertical="center" wrapText="1"/>
    </xf>
    <xf numFmtId="0" fontId="34" fillId="24" borderId="82" xfId="0" applyNumberFormat="1" applyFont="1" applyFill="1" applyBorder="1" applyAlignment="1">
      <alignment horizontal="center" vertical="center"/>
    </xf>
    <xf numFmtId="0" fontId="18" fillId="24" borderId="90" xfId="0" applyFont="1" applyFill="1" applyBorder="1" applyAlignment="1">
      <alignment vertical="center" wrapText="1"/>
    </xf>
    <xf numFmtId="0" fontId="31" fillId="24" borderId="17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18" fillId="24" borderId="83" xfId="0" applyFont="1" applyFill="1" applyBorder="1" applyAlignment="1">
      <alignment vertical="center" wrapText="1"/>
    </xf>
    <xf numFmtId="0" fontId="31" fillId="24" borderId="27" xfId="0" applyFont="1" applyFill="1" applyBorder="1" applyAlignment="1">
      <alignment horizontal="center" vertical="center"/>
    </xf>
    <xf numFmtId="0" fontId="31" fillId="24" borderId="83" xfId="0" applyFont="1" applyFill="1" applyBorder="1" applyAlignment="1">
      <alignment horizontal="center" vertical="center"/>
    </xf>
    <xf numFmtId="0" fontId="31" fillId="24" borderId="142" xfId="0" applyFont="1" applyFill="1" applyBorder="1" applyAlignment="1">
      <alignment horizontal="center" vertical="center"/>
    </xf>
    <xf numFmtId="0" fontId="31" fillId="24" borderId="140" xfId="0" applyFont="1" applyFill="1" applyBorder="1" applyAlignment="1">
      <alignment horizontal="center" vertical="center"/>
    </xf>
    <xf numFmtId="0" fontId="31" fillId="24" borderId="143" xfId="0" applyFont="1" applyFill="1" applyBorder="1" applyAlignment="1">
      <alignment horizontal="center" vertical="center"/>
    </xf>
    <xf numFmtId="0" fontId="31" fillId="24" borderId="98" xfId="0" applyFont="1" applyFill="1" applyBorder="1" applyAlignment="1">
      <alignment horizontal="center" vertical="center"/>
    </xf>
    <xf numFmtId="0" fontId="34" fillId="24" borderId="64" xfId="0" applyFont="1" applyFill="1" applyBorder="1" applyAlignment="1">
      <alignment horizontal="center" vertical="center"/>
    </xf>
    <xf numFmtId="0" fontId="18" fillId="24" borderId="75" xfId="0" applyFont="1" applyFill="1" applyBorder="1" applyAlignment="1">
      <alignment/>
    </xf>
    <xf numFmtId="0" fontId="31" fillId="24" borderId="144" xfId="0" applyFont="1" applyFill="1" applyBorder="1" applyAlignment="1">
      <alignment horizontal="center" vertical="center"/>
    </xf>
    <xf numFmtId="0" fontId="31" fillId="24" borderId="145" xfId="0" applyFont="1" applyFill="1" applyBorder="1" applyAlignment="1">
      <alignment horizontal="center" vertical="center"/>
    </xf>
    <xf numFmtId="0" fontId="31" fillId="24" borderId="75" xfId="0" applyFont="1" applyFill="1" applyBorder="1" applyAlignment="1">
      <alignment horizontal="center" vertical="center" wrapText="1"/>
    </xf>
    <xf numFmtId="0" fontId="31" fillId="24" borderId="146" xfId="0" applyFont="1" applyFill="1" applyBorder="1" applyAlignment="1">
      <alignment horizontal="center" vertical="center"/>
    </xf>
    <xf numFmtId="0" fontId="34" fillId="24" borderId="147" xfId="0" applyFont="1" applyFill="1" applyBorder="1" applyAlignment="1">
      <alignment horizontal="center" vertical="center"/>
    </xf>
    <xf numFmtId="0" fontId="31" fillId="24" borderId="148" xfId="0" applyFont="1" applyFill="1" applyBorder="1" applyAlignment="1">
      <alignment horizontal="center" vertical="center"/>
    </xf>
    <xf numFmtId="0" fontId="18" fillId="24" borderId="87" xfId="0" applyFont="1" applyFill="1" applyBorder="1" applyAlignment="1">
      <alignment vertical="center" wrapText="1"/>
    </xf>
    <xf numFmtId="0" fontId="31" fillId="24" borderId="149" xfId="0" applyFont="1" applyFill="1" applyBorder="1" applyAlignment="1">
      <alignment horizontal="center" vertical="center"/>
    </xf>
    <xf numFmtId="0" fontId="34" fillId="24" borderId="143" xfId="0" applyFont="1" applyFill="1" applyBorder="1" applyAlignment="1">
      <alignment horizontal="center" vertical="center"/>
    </xf>
    <xf numFmtId="0" fontId="18" fillId="24" borderId="129" xfId="0" applyFont="1" applyFill="1" applyBorder="1" applyAlignment="1">
      <alignment wrapText="1"/>
    </xf>
    <xf numFmtId="0" fontId="31" fillId="24" borderId="64" xfId="0" applyFont="1" applyFill="1" applyBorder="1" applyAlignment="1">
      <alignment horizontal="center" vertical="center"/>
    </xf>
    <xf numFmtId="0" fontId="31" fillId="24" borderId="110" xfId="0" applyFont="1" applyFill="1" applyBorder="1" applyAlignment="1">
      <alignment horizontal="center" vertical="center"/>
    </xf>
    <xf numFmtId="0" fontId="31" fillId="24" borderId="112" xfId="0" applyFont="1" applyFill="1" applyBorder="1" applyAlignment="1">
      <alignment horizontal="center" vertical="center"/>
    </xf>
    <xf numFmtId="0" fontId="31" fillId="24" borderId="59" xfId="0" applyFont="1" applyFill="1" applyBorder="1" applyAlignment="1">
      <alignment horizontal="center" vertical="center"/>
    </xf>
    <xf numFmtId="0" fontId="31" fillId="24" borderId="150" xfId="0" applyFont="1" applyFill="1" applyBorder="1" applyAlignment="1">
      <alignment horizontal="center" vertical="center"/>
    </xf>
    <xf numFmtId="0" fontId="31" fillId="24" borderId="151" xfId="0" applyFont="1" applyFill="1" applyBorder="1" applyAlignment="1">
      <alignment horizontal="center" vertical="center"/>
    </xf>
    <xf numFmtId="0" fontId="31" fillId="24" borderId="111" xfId="0" applyFont="1" applyFill="1" applyBorder="1" applyAlignment="1">
      <alignment horizontal="center" vertical="center"/>
    </xf>
    <xf numFmtId="0" fontId="31" fillId="24" borderId="51" xfId="0" applyFont="1" applyFill="1" applyBorder="1" applyAlignment="1">
      <alignment horizontal="center" vertical="center"/>
    </xf>
    <xf numFmtId="0" fontId="18" fillId="24" borderId="111" xfId="0" applyFont="1" applyFill="1" applyBorder="1" applyAlignment="1">
      <alignment horizontal="left" vertical="top" wrapText="1"/>
    </xf>
    <xf numFmtId="0" fontId="34" fillId="24" borderId="152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wrapText="1"/>
    </xf>
    <xf numFmtId="0" fontId="34" fillId="24" borderId="153" xfId="0" applyFont="1" applyFill="1" applyBorder="1" applyAlignment="1">
      <alignment horizontal="center" vertical="center"/>
    </xf>
    <xf numFmtId="0" fontId="35" fillId="24" borderId="153" xfId="0" applyFont="1" applyFill="1" applyBorder="1" applyAlignment="1">
      <alignment horizontal="center" vertical="center"/>
    </xf>
    <xf numFmtId="1" fontId="34" fillId="24" borderId="153" xfId="0" applyNumberFormat="1" applyFont="1" applyFill="1" applyBorder="1" applyAlignment="1">
      <alignment horizontal="center" vertical="center"/>
    </xf>
    <xf numFmtId="1" fontId="34" fillId="24" borderId="90" xfId="0" applyNumberFormat="1" applyFont="1" applyFill="1" applyBorder="1" applyAlignment="1">
      <alignment horizontal="center" vertical="center"/>
    </xf>
    <xf numFmtId="1" fontId="34" fillId="24" borderId="154" xfId="0" applyNumberFormat="1" applyFont="1" applyFill="1" applyBorder="1" applyAlignment="1">
      <alignment horizontal="center" vertical="center"/>
    </xf>
    <xf numFmtId="0" fontId="34" fillId="24" borderId="133" xfId="0" applyFont="1" applyFill="1" applyBorder="1" applyAlignment="1">
      <alignment horizontal="center" vertical="center"/>
    </xf>
    <xf numFmtId="0" fontId="34" fillId="24" borderId="154" xfId="0" applyFont="1" applyFill="1" applyBorder="1" applyAlignment="1">
      <alignment horizontal="center" vertical="center"/>
    </xf>
    <xf numFmtId="0" fontId="34" fillId="24" borderId="155" xfId="0" applyFont="1" applyFill="1" applyBorder="1" applyAlignment="1">
      <alignment horizontal="center" vertical="center"/>
    </xf>
    <xf numFmtId="1" fontId="34" fillId="24" borderId="133" xfId="0" applyNumberFormat="1" applyFont="1" applyFill="1" applyBorder="1" applyAlignment="1">
      <alignment horizontal="center" vertical="center"/>
    </xf>
    <xf numFmtId="1" fontId="34" fillId="24" borderId="134" xfId="0" applyNumberFormat="1" applyFont="1" applyFill="1" applyBorder="1" applyAlignment="1">
      <alignment horizontal="center" vertical="center"/>
    </xf>
    <xf numFmtId="1" fontId="34" fillId="24" borderId="113" xfId="0" applyNumberFormat="1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35" fillId="24" borderId="17" xfId="0" applyNumberFormat="1" applyFont="1" applyFill="1" applyBorder="1" applyAlignment="1">
      <alignment horizontal="center" vertical="center"/>
    </xf>
    <xf numFmtId="0" fontId="34" fillId="24" borderId="87" xfId="0" applyFont="1" applyFill="1" applyBorder="1" applyAlignment="1">
      <alignment horizontal="center" vertical="center"/>
    </xf>
    <xf numFmtId="0" fontId="34" fillId="24" borderId="84" xfId="0" applyFont="1" applyFill="1" applyBorder="1" applyAlignment="1">
      <alignment horizontal="center" vertical="center"/>
    </xf>
    <xf numFmtId="0" fontId="34" fillId="24" borderId="90" xfId="0" applyFont="1" applyFill="1" applyBorder="1" applyAlignment="1">
      <alignment horizontal="center" vertical="center"/>
    </xf>
    <xf numFmtId="0" fontId="34" fillId="24" borderId="89" xfId="0" applyFont="1" applyFill="1" applyBorder="1" applyAlignment="1">
      <alignment horizontal="center" vertical="center"/>
    </xf>
    <xf numFmtId="0" fontId="34" fillId="24" borderId="80" xfId="0" applyFont="1" applyFill="1" applyBorder="1" applyAlignment="1">
      <alignment horizontal="center" vertical="center"/>
    </xf>
    <xf numFmtId="1" fontId="34" fillId="24" borderId="17" xfId="0" applyNumberFormat="1" applyFont="1" applyFill="1" applyBorder="1" applyAlignment="1">
      <alignment horizontal="center" vertical="center"/>
    </xf>
    <xf numFmtId="1" fontId="36" fillId="24" borderId="85" xfId="0" applyNumberFormat="1" applyFont="1" applyFill="1" applyBorder="1" applyAlignment="1">
      <alignment horizontal="center" vertical="center"/>
    </xf>
    <xf numFmtId="1" fontId="36" fillId="24" borderId="87" xfId="0" applyNumberFormat="1" applyFont="1" applyFill="1" applyBorder="1" applyAlignment="1">
      <alignment horizontal="center" vertical="center"/>
    </xf>
    <xf numFmtId="1" fontId="36" fillId="24" borderId="84" xfId="0" applyNumberFormat="1" applyFont="1" applyFill="1" applyBorder="1" applyAlignment="1">
      <alignment horizontal="center" vertical="center"/>
    </xf>
    <xf numFmtId="1" fontId="36" fillId="24" borderId="86" xfId="0" applyNumberFormat="1" applyFont="1" applyFill="1" applyBorder="1" applyAlignment="1">
      <alignment horizontal="center" vertical="center"/>
    </xf>
    <xf numFmtId="0" fontId="34" fillId="24" borderId="18" xfId="0" applyFont="1" applyFill="1" applyBorder="1" applyAlignment="1">
      <alignment horizontal="center" vertical="center"/>
    </xf>
    <xf numFmtId="1" fontId="34" fillId="24" borderId="18" xfId="0" applyNumberFormat="1" applyFont="1" applyFill="1" applyBorder="1" applyAlignment="1">
      <alignment horizontal="center" vertical="center"/>
    </xf>
    <xf numFmtId="0" fontId="34" fillId="24" borderId="31" xfId="0" applyFont="1" applyFill="1" applyBorder="1" applyAlignment="1">
      <alignment horizontal="center" vertical="center"/>
    </xf>
    <xf numFmtId="0" fontId="34" fillId="24" borderId="142" xfId="0" applyFont="1" applyFill="1" applyBorder="1" applyAlignment="1">
      <alignment horizontal="center" vertical="center"/>
    </xf>
    <xf numFmtId="0" fontId="34" fillId="24" borderId="140" xfId="0" applyFont="1" applyFill="1" applyBorder="1" applyAlignment="1">
      <alignment horizontal="center" vertical="center"/>
    </xf>
    <xf numFmtId="1" fontId="36" fillId="24" borderId="140" xfId="0" applyNumberFormat="1" applyFont="1" applyFill="1" applyBorder="1" applyAlignment="1">
      <alignment horizontal="center" vertical="center"/>
    </xf>
    <xf numFmtId="1" fontId="36" fillId="24" borderId="31" xfId="0" applyNumberFormat="1" applyFont="1" applyFill="1" applyBorder="1" applyAlignment="1">
      <alignment horizontal="center" vertical="center"/>
    </xf>
    <xf numFmtId="1" fontId="36" fillId="24" borderId="142" xfId="0" applyNumberFormat="1" applyFont="1" applyFill="1" applyBorder="1" applyAlignment="1">
      <alignment horizontal="center" vertical="center"/>
    </xf>
    <xf numFmtId="1" fontId="36" fillId="24" borderId="156" xfId="0" applyNumberFormat="1" applyFont="1" applyFill="1" applyBorder="1" applyAlignment="1">
      <alignment horizontal="center" vertical="center"/>
    </xf>
    <xf numFmtId="1" fontId="36" fillId="24" borderId="118" xfId="0" applyNumberFormat="1" applyFont="1" applyFill="1" applyBorder="1" applyAlignment="1">
      <alignment horizontal="center" vertical="center"/>
    </xf>
    <xf numFmtId="1" fontId="36" fillId="24" borderId="143" xfId="0" applyNumberFormat="1" applyFont="1" applyFill="1" applyBorder="1" applyAlignment="1">
      <alignment horizontal="center" vertical="center"/>
    </xf>
    <xf numFmtId="1" fontId="36" fillId="24" borderId="95" xfId="0" applyNumberFormat="1" applyFont="1" applyFill="1" applyBorder="1" applyAlignment="1">
      <alignment horizontal="center" vertical="center"/>
    </xf>
    <xf numFmtId="0" fontId="34" fillId="24" borderId="51" xfId="0" applyFont="1" applyFill="1" applyBorder="1" applyAlignment="1">
      <alignment horizontal="center" vertical="center" wrapText="1"/>
    </xf>
    <xf numFmtId="0" fontId="34" fillId="24" borderId="157" xfId="0" applyFont="1" applyFill="1" applyBorder="1" applyAlignment="1">
      <alignment horizontal="center" vertical="center"/>
    </xf>
    <xf numFmtId="0" fontId="0" fillId="24" borderId="62" xfId="0" applyFont="1" applyFill="1" applyBorder="1" applyAlignment="1">
      <alignment horizontal="center" vertical="center"/>
    </xf>
    <xf numFmtId="0" fontId="18" fillId="24" borderId="62" xfId="0" applyFont="1" applyFill="1" applyBorder="1" applyAlignment="1">
      <alignment horizontal="center" vertical="center"/>
    </xf>
    <xf numFmtId="0" fontId="19" fillId="24" borderId="62" xfId="0" applyFont="1" applyFill="1" applyBorder="1" applyAlignment="1">
      <alignment horizontal="center" vertical="center"/>
    </xf>
    <xf numFmtId="0" fontId="0" fillId="24" borderId="54" xfId="0" applyFont="1" applyFill="1" applyBorder="1" applyAlignment="1">
      <alignment horizontal="center" vertical="center"/>
    </xf>
    <xf numFmtId="0" fontId="0" fillId="24" borderId="158" xfId="0" applyFont="1" applyFill="1" applyBorder="1" applyAlignment="1">
      <alignment horizontal="center" vertical="center"/>
    </xf>
    <xf numFmtId="0" fontId="0" fillId="24" borderId="93" xfId="0" applyFont="1" applyFill="1" applyBorder="1" applyAlignment="1">
      <alignment horizontal="center" vertical="center"/>
    </xf>
    <xf numFmtId="0" fontId="0" fillId="24" borderId="125" xfId="0" applyFont="1" applyFill="1" applyBorder="1" applyAlignment="1">
      <alignment horizontal="center" vertical="center"/>
    </xf>
    <xf numFmtId="0" fontId="19" fillId="24" borderId="159" xfId="0" applyFont="1" applyFill="1" applyBorder="1" applyAlignment="1">
      <alignment horizontal="center" vertical="center"/>
    </xf>
    <xf numFmtId="0" fontId="19" fillId="24" borderId="78" xfId="0" applyFont="1" applyFill="1" applyBorder="1" applyAlignment="1">
      <alignment horizontal="center" vertical="center"/>
    </xf>
    <xf numFmtId="0" fontId="19" fillId="24" borderId="90" xfId="0" applyFont="1" applyFill="1" applyBorder="1" applyAlignment="1">
      <alignment horizontal="center" vertical="center"/>
    </xf>
    <xf numFmtId="0" fontId="19" fillId="24" borderId="80" xfId="0" applyFont="1" applyFill="1" applyBorder="1" applyAlignment="1">
      <alignment horizontal="center" vertical="center"/>
    </xf>
    <xf numFmtId="0" fontId="19" fillId="24" borderId="160" xfId="0" applyFont="1" applyFill="1" applyBorder="1" applyAlignment="1">
      <alignment horizontal="center" vertical="center"/>
    </xf>
    <xf numFmtId="0" fontId="18" fillId="24" borderId="89" xfId="0" applyFont="1" applyFill="1" applyBorder="1" applyAlignment="1">
      <alignment/>
    </xf>
    <xf numFmtId="0" fontId="19" fillId="24" borderId="87" xfId="0" applyFont="1" applyFill="1" applyBorder="1" applyAlignment="1">
      <alignment/>
    </xf>
    <xf numFmtId="0" fontId="22" fillId="24" borderId="87" xfId="0" applyFont="1" applyFill="1" applyBorder="1" applyAlignment="1">
      <alignment/>
    </xf>
    <xf numFmtId="0" fontId="19" fillId="24" borderId="161" xfId="0" applyFont="1" applyFill="1" applyBorder="1" applyAlignment="1">
      <alignment horizontal="center" vertical="center"/>
    </xf>
    <xf numFmtId="0" fontId="19" fillId="24" borderId="162" xfId="0" applyFont="1" applyFill="1" applyBorder="1" applyAlignment="1">
      <alignment horizontal="center" vertical="center"/>
    </xf>
    <xf numFmtId="0" fontId="18" fillId="24" borderId="84" xfId="0" applyFont="1" applyFill="1" applyBorder="1" applyAlignment="1">
      <alignment/>
    </xf>
    <xf numFmtId="0" fontId="18" fillId="24" borderId="90" xfId="0" applyFont="1" applyFill="1" applyBorder="1" applyAlignment="1">
      <alignment/>
    </xf>
    <xf numFmtId="0" fontId="19" fillId="24" borderId="89" xfId="0" applyFont="1" applyFill="1" applyBorder="1" applyAlignment="1">
      <alignment horizontal="center" vertical="center"/>
    </xf>
    <xf numFmtId="0" fontId="19" fillId="24" borderId="86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/>
    </xf>
    <xf numFmtId="0" fontId="19" fillId="24" borderId="87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/>
    </xf>
    <xf numFmtId="0" fontId="19" fillId="24" borderId="84" xfId="0" applyFont="1" applyFill="1" applyBorder="1" applyAlignment="1">
      <alignment horizontal="center" vertical="center"/>
    </xf>
    <xf numFmtId="0" fontId="19" fillId="24" borderId="86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86" xfId="0" applyFont="1" applyFill="1" applyBorder="1" applyAlignment="1">
      <alignment/>
    </xf>
    <xf numFmtId="0" fontId="18" fillId="24" borderId="86" xfId="0" applyFont="1" applyFill="1" applyBorder="1" applyAlignment="1">
      <alignment/>
    </xf>
    <xf numFmtId="0" fontId="19" fillId="24" borderId="83" xfId="0" applyFont="1" applyFill="1" applyBorder="1" applyAlignment="1">
      <alignment/>
    </xf>
    <xf numFmtId="0" fontId="22" fillId="24" borderId="83" xfId="0" applyFont="1" applyFill="1" applyBorder="1" applyAlignment="1">
      <alignment/>
    </xf>
    <xf numFmtId="0" fontId="34" fillId="24" borderId="10" xfId="0" applyFont="1" applyFill="1" applyBorder="1" applyAlignment="1">
      <alignment horizontal="center" vertical="center"/>
    </xf>
    <xf numFmtId="0" fontId="34" fillId="24" borderId="14" xfId="0" applyFont="1" applyFill="1" applyBorder="1" applyAlignment="1">
      <alignment horizontal="center" vertical="center"/>
    </xf>
    <xf numFmtId="0" fontId="34" fillId="24" borderId="86" xfId="0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/>
    </xf>
    <xf numFmtId="0" fontId="0" fillId="24" borderId="87" xfId="0" applyFont="1" applyFill="1" applyBorder="1" applyAlignment="1">
      <alignment/>
    </xf>
    <xf numFmtId="0" fontId="18" fillId="24" borderId="98" xfId="0" applyFont="1" applyFill="1" applyBorder="1" applyAlignment="1">
      <alignment/>
    </xf>
    <xf numFmtId="0" fontId="19" fillId="24" borderId="52" xfId="0" applyFont="1" applyFill="1" applyBorder="1" applyAlignment="1">
      <alignment horizontal="center" vertical="center"/>
    </xf>
    <xf numFmtId="0" fontId="19" fillId="24" borderId="128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163" xfId="0" applyFont="1" applyFill="1" applyBorder="1" applyAlignment="1">
      <alignment horizontal="center" vertical="center"/>
    </xf>
    <xf numFmtId="0" fontId="19" fillId="24" borderId="164" xfId="0" applyFont="1" applyFill="1" applyBorder="1" applyAlignment="1">
      <alignment horizontal="center" vertical="center"/>
    </xf>
    <xf numFmtId="0" fontId="18" fillId="24" borderId="156" xfId="0" applyFont="1" applyFill="1" applyBorder="1" applyAlignment="1">
      <alignment/>
    </xf>
    <xf numFmtId="0" fontId="28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31" fillId="0" borderId="36" xfId="0" applyFont="1" applyFill="1" applyBorder="1" applyAlignment="1">
      <alignment vertical="center"/>
    </xf>
    <xf numFmtId="0" fontId="31" fillId="0" borderId="36" xfId="0" applyFont="1" applyFill="1" applyBorder="1" applyAlignment="1">
      <alignment/>
    </xf>
    <xf numFmtId="0" fontId="65" fillId="0" borderId="36" xfId="0" applyFont="1" applyFill="1" applyBorder="1" applyAlignment="1">
      <alignment/>
    </xf>
    <xf numFmtId="0" fontId="31" fillId="0" borderId="35" xfId="0" applyFont="1" applyFill="1" applyBorder="1" applyAlignment="1">
      <alignment horizontal="left" vertical="center"/>
    </xf>
    <xf numFmtId="0" fontId="31" fillId="0" borderId="35" xfId="0" applyFont="1" applyFill="1" applyBorder="1" applyAlignment="1">
      <alignment vertical="center"/>
    </xf>
    <xf numFmtId="0" fontId="31" fillId="0" borderId="35" xfId="0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5" fillId="0" borderId="0" xfId="53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3" fillId="0" borderId="0" xfId="53" applyFont="1" applyAlignment="1">
      <alignment horizontal="center" vertical="center"/>
      <protection/>
    </xf>
    <xf numFmtId="0" fontId="55" fillId="0" borderId="0" xfId="53" applyFont="1" applyAlignment="1">
      <alignment horizontal="left" vertical="top"/>
      <protection/>
    </xf>
    <xf numFmtId="0" fontId="64" fillId="0" borderId="0" xfId="53" applyFont="1" applyAlignment="1">
      <alignment horizontal="left" wrapText="1"/>
      <protection/>
    </xf>
    <xf numFmtId="0" fontId="0" fillId="0" borderId="0" xfId="53" applyAlignment="1">
      <alignment wrapText="1"/>
      <protection/>
    </xf>
    <xf numFmtId="0" fontId="52" fillId="0" borderId="0" xfId="53" applyFont="1" applyBorder="1" applyAlignment="1">
      <alignment horizontal="center"/>
      <protection/>
    </xf>
    <xf numFmtId="0" fontId="52" fillId="0" borderId="0" xfId="53" applyFont="1" applyBorder="1" applyAlignment="1">
      <alignment horizontal="center"/>
      <protection/>
    </xf>
    <xf numFmtId="0" fontId="24" fillId="0" borderId="0" xfId="53" applyFont="1" applyAlignment="1">
      <alignment horizontal="center" vertical="top" wrapText="1"/>
      <protection/>
    </xf>
    <xf numFmtId="0" fontId="56" fillId="0" borderId="0" xfId="53" applyFont="1" applyAlignment="1">
      <alignment vertical="top" wrapText="1"/>
      <protection/>
    </xf>
    <xf numFmtId="0" fontId="0" fillId="0" borderId="0" xfId="53" applyAlignment="1">
      <alignment horizontal="left"/>
      <protection/>
    </xf>
    <xf numFmtId="0" fontId="72" fillId="0" borderId="0" xfId="53" applyFont="1" applyBorder="1" applyAlignment="1">
      <alignment horizontal="center" vertical="center" wrapText="1"/>
      <protection/>
    </xf>
    <xf numFmtId="0" fontId="73" fillId="0" borderId="0" xfId="53" applyFont="1" applyBorder="1" applyAlignment="1">
      <alignment horizontal="center" vertical="center" wrapText="1"/>
      <protection/>
    </xf>
    <xf numFmtId="0" fontId="72" fillId="0" borderId="0" xfId="53" applyFont="1" applyBorder="1" applyAlignment="1">
      <alignment horizontal="center" vertical="center"/>
      <protection/>
    </xf>
    <xf numFmtId="0" fontId="74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horizontal="center"/>
      <protection/>
    </xf>
    <xf numFmtId="0" fontId="0" fillId="0" borderId="0" xfId="53" applyBorder="1" applyAlignment="1">
      <alignment horizontal="center" vertical="center" wrapText="1"/>
      <protection/>
    </xf>
    <xf numFmtId="0" fontId="63" fillId="0" borderId="0" xfId="53" applyFont="1" applyBorder="1" applyAlignment="1">
      <alignment horizontal="center" vertical="center"/>
      <protection/>
    </xf>
    <xf numFmtId="0" fontId="46" fillId="0" borderId="0" xfId="53" applyFont="1" applyBorder="1" applyAlignment="1">
      <alignment horizontal="center" vertical="center"/>
      <protection/>
    </xf>
    <xf numFmtId="0" fontId="46" fillId="0" borderId="0" xfId="53" applyFont="1" applyBorder="1" applyAlignment="1">
      <alignment horizontal="center"/>
      <protection/>
    </xf>
    <xf numFmtId="0" fontId="46" fillId="0" borderId="0" xfId="53" applyFont="1" applyBorder="1" applyAlignment="1">
      <alignment horizontal="center" vertical="center" wrapText="1"/>
      <protection/>
    </xf>
    <xf numFmtId="0" fontId="45" fillId="0" borderId="0" xfId="53" applyFont="1" applyBorder="1" applyAlignment="1">
      <alignment horizontal="center" vertical="center" wrapText="1"/>
      <protection/>
    </xf>
    <xf numFmtId="164" fontId="46" fillId="0" borderId="0" xfId="53" applyNumberFormat="1" applyFont="1" applyFill="1" applyBorder="1" applyAlignment="1">
      <alignment horizontal="center"/>
      <protection/>
    </xf>
    <xf numFmtId="0" fontId="0" fillId="0" borderId="0" xfId="53" applyFill="1" applyBorder="1" applyAlignment="1">
      <alignment horizontal="center"/>
      <protection/>
    </xf>
    <xf numFmtId="0" fontId="66" fillId="0" borderId="0" xfId="53" applyFont="1" applyBorder="1" applyAlignment="1">
      <alignment horizontal="center" vertical="center" textRotation="90"/>
      <protection/>
    </xf>
    <xf numFmtId="164" fontId="68" fillId="0" borderId="0" xfId="53" applyNumberFormat="1" applyFont="1" applyBorder="1" applyAlignment="1">
      <alignment horizontal="center" vertical="center"/>
      <protection/>
    </xf>
    <xf numFmtId="164" fontId="0" fillId="0" borderId="0" xfId="53" applyNumberFormat="1" applyBorder="1" applyAlignment="1">
      <alignment horizontal="center" vertical="center"/>
      <protection/>
    </xf>
    <xf numFmtId="0" fontId="46" fillId="0" borderId="0" xfId="53" applyFont="1" applyFill="1" applyBorder="1" applyAlignment="1">
      <alignment horizontal="center"/>
      <protection/>
    </xf>
    <xf numFmtId="0" fontId="49" fillId="0" borderId="0" xfId="53" applyFont="1" applyAlignment="1">
      <alignment horizontal="center" vertical="top" wrapText="1"/>
      <protection/>
    </xf>
    <xf numFmtId="0" fontId="65" fillId="0" borderId="0" xfId="53" applyFont="1" applyAlignment="1">
      <alignment horizontal="center" wrapText="1"/>
      <protection/>
    </xf>
    <xf numFmtId="0" fontId="63" fillId="0" borderId="0" xfId="53" applyFont="1" applyBorder="1" applyAlignment="1">
      <alignment horizontal="center" vertical="center" textRotation="255"/>
      <protection/>
    </xf>
    <xf numFmtId="0" fontId="66" fillId="0" borderId="0" xfId="53" applyFont="1" applyBorder="1" applyAlignment="1">
      <alignment horizontal="center" vertical="center" textRotation="90" wrapText="1"/>
      <protection/>
    </xf>
    <xf numFmtId="0" fontId="0" fillId="0" borderId="0" xfId="53" applyBorder="1" applyAlignment="1">
      <alignment horizontal="center" vertical="center" textRotation="90" wrapText="1"/>
      <protection/>
    </xf>
    <xf numFmtId="0" fontId="0" fillId="0" borderId="0" xfId="53" applyBorder="1" applyAlignment="1">
      <alignment horizontal="center" textRotation="90" wrapText="1"/>
      <protection/>
    </xf>
    <xf numFmtId="0" fontId="45" fillId="0" borderId="0" xfId="53" applyFont="1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68" fillId="0" borderId="0" xfId="53" applyFont="1" applyBorder="1" applyAlignment="1">
      <alignment horizontal="center" vertical="center"/>
      <protection/>
    </xf>
    <xf numFmtId="0" fontId="51" fillId="0" borderId="0" xfId="53" applyFont="1" applyBorder="1" applyAlignment="1">
      <alignment horizontal="center" vertical="center" wrapText="1"/>
      <protection/>
    </xf>
    <xf numFmtId="164" fontId="68" fillId="0" borderId="0" xfId="53" applyNumberFormat="1" applyFont="1" applyFill="1" applyBorder="1" applyAlignment="1">
      <alignment horizontal="center" vertical="center"/>
      <protection/>
    </xf>
    <xf numFmtId="164" fontId="0" fillId="0" borderId="0" xfId="53" applyNumberFormat="1" applyFill="1" applyBorder="1" applyAlignment="1">
      <alignment horizontal="center" vertical="center"/>
      <protection/>
    </xf>
    <xf numFmtId="1" fontId="68" fillId="0" borderId="0" xfId="53" applyNumberFormat="1" applyFont="1" applyFill="1" applyBorder="1" applyAlignment="1">
      <alignment horizontal="center" vertical="center" wrapText="1"/>
      <protection/>
    </xf>
    <xf numFmtId="164" fontId="68" fillId="0" borderId="0" xfId="53" applyNumberFormat="1" applyFont="1" applyBorder="1" applyAlignment="1">
      <alignment horizontal="center" vertical="center" wrapText="1"/>
      <protection/>
    </xf>
    <xf numFmtId="1" fontId="68" fillId="0" borderId="0" xfId="53" applyNumberFormat="1" applyFont="1" applyBorder="1" applyAlignment="1">
      <alignment horizontal="center" vertical="center"/>
      <protection/>
    </xf>
    <xf numFmtId="1" fontId="68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ill="1" applyBorder="1" applyAlignment="1">
      <alignment horizontal="center" vertical="center"/>
      <protection/>
    </xf>
    <xf numFmtId="0" fontId="43" fillId="0" borderId="0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center" vertical="center" wrapText="1"/>
      <protection/>
    </xf>
    <xf numFmtId="0" fontId="76" fillId="0" borderId="0" xfId="53" applyFont="1" applyBorder="1" applyAlignment="1">
      <alignment horizontal="center" vertical="center"/>
      <protection/>
    </xf>
    <xf numFmtId="0" fontId="70" fillId="0" borderId="0" xfId="53" applyFont="1" applyBorder="1" applyAlignment="1">
      <alignment horizontal="center" vertical="center" wrapText="1"/>
      <protection/>
    </xf>
    <xf numFmtId="0" fontId="71" fillId="0" borderId="0" xfId="53" applyFont="1" applyBorder="1" applyAlignment="1">
      <alignment horizontal="center" vertical="center" wrapText="1"/>
      <protection/>
    </xf>
    <xf numFmtId="0" fontId="75" fillId="0" borderId="0" xfId="53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center" vertical="center" wrapText="1"/>
      <protection/>
    </xf>
    <xf numFmtId="0" fontId="25" fillId="0" borderId="153" xfId="52" applyFont="1" applyBorder="1" applyAlignment="1">
      <alignment horizontal="center" vertical="center" wrapText="1"/>
      <protection/>
    </xf>
    <xf numFmtId="0" fontId="25" fillId="0" borderId="153" xfId="52" applyFont="1" applyBorder="1" applyAlignment="1">
      <alignment horizontal="center" vertical="center" textRotation="90" wrapText="1"/>
      <protection/>
    </xf>
    <xf numFmtId="0" fontId="25" fillId="0" borderId="165" xfId="0" applyFont="1" applyFill="1" applyBorder="1" applyAlignment="1">
      <alignment horizontal="center" vertical="center" wrapText="1"/>
    </xf>
    <xf numFmtId="0" fontId="25" fillId="0" borderId="166" xfId="0" applyFont="1" applyFill="1" applyBorder="1" applyAlignment="1">
      <alignment horizontal="center" vertical="center" wrapText="1"/>
    </xf>
    <xf numFmtId="0" fontId="25" fillId="0" borderId="105" xfId="0" applyFont="1" applyFill="1" applyBorder="1" applyAlignment="1">
      <alignment horizontal="center" vertical="center" wrapText="1"/>
    </xf>
    <xf numFmtId="0" fontId="30" fillId="0" borderId="0" xfId="52" applyFont="1" applyBorder="1" applyAlignment="1">
      <alignment horizontal="center" wrapText="1"/>
      <protection/>
    </xf>
    <xf numFmtId="0" fontId="25" fillId="0" borderId="167" xfId="0" applyFont="1" applyFill="1" applyBorder="1" applyAlignment="1">
      <alignment horizontal="center" vertical="center" wrapText="1"/>
    </xf>
    <xf numFmtId="0" fontId="25" fillId="0" borderId="168" xfId="0" applyFont="1" applyFill="1" applyBorder="1" applyAlignment="1">
      <alignment horizontal="center" vertical="center" wrapText="1"/>
    </xf>
    <xf numFmtId="0" fontId="25" fillId="0" borderId="0" xfId="52" applyFont="1" applyBorder="1" applyAlignment="1">
      <alignment horizontal="center" vertical="center" wrapText="1"/>
      <protection/>
    </xf>
    <xf numFmtId="0" fontId="30" fillId="0" borderId="0" xfId="52" applyFont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 vertical="center" wrapText="1"/>
      <protection/>
    </xf>
    <xf numFmtId="0" fontId="25" fillId="0" borderId="124" xfId="0" applyFont="1" applyFill="1" applyBorder="1" applyAlignment="1">
      <alignment horizontal="center" vertical="center" textRotation="90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6" fillId="0" borderId="0" xfId="52" applyFont="1" applyBorder="1" applyAlignment="1">
      <alignment horizontal="left" vertical="center" wrapText="1"/>
      <protection/>
    </xf>
    <xf numFmtId="0" fontId="25" fillId="0" borderId="154" xfId="52" applyFont="1" applyBorder="1" applyAlignment="1">
      <alignment horizontal="center" vertical="center" textRotation="90" wrapText="1"/>
      <protection/>
    </xf>
    <xf numFmtId="0" fontId="26" fillId="0" borderId="11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49" fontId="25" fillId="0" borderId="0" xfId="52" applyNumberFormat="1" applyFont="1" applyBorder="1" applyAlignment="1">
      <alignment horizontal="center" vertical="center" wrapText="1"/>
      <protection/>
    </xf>
    <xf numFmtId="0" fontId="32" fillId="0" borderId="11" xfId="52" applyFont="1" applyBorder="1" applyAlignment="1">
      <alignment horizontal="center" vertical="center" wrapText="1"/>
      <protection/>
    </xf>
    <xf numFmtId="0" fontId="28" fillId="0" borderId="0" xfId="52" applyFont="1" applyBorder="1" applyAlignment="1">
      <alignment horizontal="center" vertical="center"/>
      <protection/>
    </xf>
    <xf numFmtId="0" fontId="0" fillId="0" borderId="153" xfId="52" applyFont="1" applyBorder="1" applyAlignment="1">
      <alignment horizontal="center" vertical="center"/>
      <protection/>
    </xf>
    <xf numFmtId="0" fontId="0" fillId="0" borderId="63" xfId="52" applyFont="1" applyBorder="1" applyAlignment="1">
      <alignment horizontal="center" vertical="center"/>
      <protection/>
    </xf>
    <xf numFmtId="0" fontId="0" fillId="0" borderId="153" xfId="52" applyFont="1" applyBorder="1" applyAlignment="1">
      <alignment horizontal="center" vertical="center" wrapText="1"/>
      <protection/>
    </xf>
    <xf numFmtId="0" fontId="0" fillId="0" borderId="61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center" vertical="center"/>
      <protection/>
    </xf>
    <xf numFmtId="0" fontId="0" fillId="0" borderId="17" xfId="52" applyFont="1" applyBorder="1" applyAlignment="1">
      <alignment horizontal="center" vertical="center"/>
      <protection/>
    </xf>
    <xf numFmtId="0" fontId="22" fillId="0" borderId="19" xfId="52" applyFont="1" applyBorder="1" applyAlignment="1">
      <alignment horizontal="center" vertical="center"/>
      <protection/>
    </xf>
    <xf numFmtId="0" fontId="22" fillId="0" borderId="28" xfId="52" applyFont="1" applyBorder="1" applyAlignment="1">
      <alignment horizontal="center" vertical="center"/>
      <protection/>
    </xf>
    <xf numFmtId="0" fontId="22" fillId="0" borderId="18" xfId="52" applyFont="1" applyBorder="1" applyAlignment="1">
      <alignment horizontal="center" vertical="center"/>
      <protection/>
    </xf>
    <xf numFmtId="0" fontId="0" fillId="0" borderId="17" xfId="52" applyFont="1" applyFill="1" applyBorder="1" applyAlignment="1">
      <alignment horizontal="center" vertical="center"/>
      <protection/>
    </xf>
    <xf numFmtId="0" fontId="34" fillId="24" borderId="59" xfId="0" applyFont="1" applyFill="1" applyBorder="1" applyAlignment="1">
      <alignment horizontal="center" vertical="center" wrapText="1"/>
    </xf>
    <xf numFmtId="0" fontId="34" fillId="24" borderId="62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34" fillId="24" borderId="169" xfId="0" applyFont="1" applyFill="1" applyBorder="1" applyAlignment="1">
      <alignment horizontal="center" vertical="center"/>
    </xf>
    <xf numFmtId="0" fontId="0" fillId="24" borderId="64" xfId="0" applyFont="1" applyFill="1" applyBorder="1" applyAlignment="1">
      <alignment horizontal="center" vertical="center"/>
    </xf>
    <xf numFmtId="0" fontId="34" fillId="24" borderId="64" xfId="0" applyFont="1" applyFill="1" applyBorder="1" applyAlignment="1">
      <alignment horizontal="center" vertical="center"/>
    </xf>
    <xf numFmtId="0" fontId="31" fillId="0" borderId="108" xfId="0" applyFont="1" applyFill="1" applyBorder="1" applyAlignment="1">
      <alignment vertical="top" wrapText="1"/>
    </xf>
    <xf numFmtId="0" fontId="31" fillId="0" borderId="17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171" xfId="0" applyFont="1" applyFill="1" applyBorder="1" applyAlignment="1">
      <alignment vertical="top" wrapText="1"/>
    </xf>
    <xf numFmtId="0" fontId="31" fillId="0" borderId="172" xfId="0" applyFont="1" applyFill="1" applyBorder="1" applyAlignment="1">
      <alignment vertical="top" wrapText="1"/>
    </xf>
    <xf numFmtId="0" fontId="31" fillId="0" borderId="123" xfId="0" applyFont="1" applyFill="1" applyBorder="1" applyAlignment="1">
      <alignment vertical="top" wrapText="1"/>
    </xf>
    <xf numFmtId="0" fontId="19" fillId="24" borderId="56" xfId="0" applyFont="1" applyFill="1" applyBorder="1" applyAlignment="1">
      <alignment horizontal="center" vertical="center" textRotation="90"/>
    </xf>
    <xf numFmtId="0" fontId="19" fillId="24" borderId="90" xfId="0" applyFont="1" applyFill="1" applyBorder="1" applyAlignment="1">
      <alignment/>
    </xf>
    <xf numFmtId="0" fontId="19" fillId="24" borderId="78" xfId="0" applyFont="1" applyFill="1" applyBorder="1" applyAlignment="1">
      <alignment/>
    </xf>
    <xf numFmtId="0" fontId="19" fillId="24" borderId="62" xfId="0" applyFont="1" applyFill="1" applyBorder="1" applyAlignment="1">
      <alignment/>
    </xf>
    <xf numFmtId="0" fontId="19" fillId="24" borderId="173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24" borderId="21" xfId="0" applyFont="1" applyFill="1" applyBorder="1" applyAlignment="1">
      <alignment/>
    </xf>
    <xf numFmtId="0" fontId="0" fillId="24" borderId="162" xfId="0" applyFont="1" applyFill="1" applyBorder="1" applyAlignment="1">
      <alignment/>
    </xf>
    <xf numFmtId="0" fontId="0" fillId="24" borderId="90" xfId="0" applyFont="1" applyFill="1" applyBorder="1" applyAlignment="1">
      <alignment/>
    </xf>
    <xf numFmtId="0" fontId="0" fillId="24" borderId="89" xfId="0" applyFont="1" applyFill="1" applyBorder="1" applyAlignment="1">
      <alignment/>
    </xf>
    <xf numFmtId="0" fontId="19" fillId="24" borderId="62" xfId="0" applyFont="1" applyFill="1" applyBorder="1" applyAlignment="1">
      <alignment horizontal="center"/>
    </xf>
    <xf numFmtId="0" fontId="34" fillId="24" borderId="61" xfId="0" applyFont="1" applyFill="1" applyBorder="1" applyAlignment="1">
      <alignment horizontal="center" vertical="center"/>
    </xf>
    <xf numFmtId="0" fontId="34" fillId="24" borderId="111" xfId="0" applyFont="1" applyFill="1" applyBorder="1" applyAlignment="1">
      <alignment horizontal="center" vertical="center" wrapText="1"/>
    </xf>
    <xf numFmtId="0" fontId="34" fillId="24" borderId="169" xfId="0" applyFont="1" applyFill="1" applyBorder="1" applyAlignment="1">
      <alignment horizontal="center" vertical="center" wrapText="1"/>
    </xf>
    <xf numFmtId="0" fontId="34" fillId="24" borderId="61" xfId="0" applyFont="1" applyFill="1" applyBorder="1" applyAlignment="1">
      <alignment horizontal="center" vertical="center" textRotation="90" wrapText="1"/>
    </xf>
    <xf numFmtId="0" fontId="34" fillId="24" borderId="111" xfId="0" applyFont="1" applyFill="1" applyBorder="1" applyAlignment="1">
      <alignment horizontal="center" vertical="center" textRotation="90" wrapText="1"/>
    </xf>
    <xf numFmtId="0" fontId="34" fillId="24" borderId="152" xfId="0" applyFont="1" applyFill="1" applyBorder="1" applyAlignment="1">
      <alignment horizontal="center" vertical="center" wrapText="1"/>
    </xf>
    <xf numFmtId="0" fontId="34" fillId="24" borderId="61" xfId="0" applyFont="1" applyFill="1" applyBorder="1" applyAlignment="1">
      <alignment horizontal="center" vertical="center" wrapText="1"/>
    </xf>
    <xf numFmtId="0" fontId="34" fillId="24" borderId="59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 vertical="center"/>
    </xf>
    <xf numFmtId="0" fontId="34" fillId="24" borderId="63" xfId="0" applyFont="1" applyFill="1" applyBorder="1" applyAlignment="1">
      <alignment horizontal="center" vertical="center"/>
    </xf>
    <xf numFmtId="1" fontId="34" fillId="24" borderId="174" xfId="0" applyNumberFormat="1" applyFont="1" applyFill="1" applyBorder="1" applyAlignment="1">
      <alignment horizontal="center" vertical="center" textRotation="90" wrapText="1"/>
    </xf>
    <xf numFmtId="1" fontId="34" fillId="24" borderId="112" xfId="0" applyNumberFormat="1" applyFont="1" applyFill="1" applyBorder="1" applyAlignment="1">
      <alignment horizontal="center" vertical="center" textRotation="90" wrapText="1"/>
    </xf>
    <xf numFmtId="1" fontId="34" fillId="24" borderId="175" xfId="0" applyNumberFormat="1" applyFont="1" applyFill="1" applyBorder="1" applyAlignment="1">
      <alignment horizontal="center" vertical="center" textRotation="90" wrapText="1"/>
    </xf>
    <xf numFmtId="0" fontId="34" fillId="24" borderId="61" xfId="0" applyFont="1" applyFill="1" applyBorder="1" applyAlignment="1">
      <alignment horizontal="center" vertical="center" textRotation="90"/>
    </xf>
    <xf numFmtId="0" fontId="34" fillId="24" borderId="152" xfId="0" applyFont="1" applyFill="1" applyBorder="1" applyAlignment="1">
      <alignment horizontal="center" vertical="center" textRotation="90" wrapText="1"/>
    </xf>
    <xf numFmtId="0" fontId="34" fillId="24" borderId="36" xfId="0" applyFont="1" applyFill="1" applyBorder="1" applyAlignment="1">
      <alignment horizontal="center" vertical="center" textRotation="90" wrapText="1"/>
    </xf>
    <xf numFmtId="0" fontId="34" fillId="24" borderId="30" xfId="0" applyFont="1" applyFill="1" applyBorder="1" applyAlignment="1">
      <alignment horizontal="center" vertical="center" textRotation="90" wrapText="1"/>
    </xf>
    <xf numFmtId="0" fontId="34" fillId="24" borderId="65" xfId="0" applyFont="1" applyFill="1" applyBorder="1" applyAlignment="1">
      <alignment horizontal="center" vertical="center" wrapText="1"/>
    </xf>
    <xf numFmtId="0" fontId="34" fillId="24" borderId="59" xfId="0" applyFont="1" applyFill="1" applyBorder="1" applyAlignment="1">
      <alignment horizontal="center" vertical="center" textRotation="90" wrapText="1"/>
    </xf>
    <xf numFmtId="0" fontId="34" fillId="24" borderId="36" xfId="0" applyFont="1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34" fillId="24" borderId="176" xfId="0" applyFont="1" applyFill="1" applyBorder="1" applyAlignment="1">
      <alignment horizontal="center" vertical="center"/>
    </xf>
    <xf numFmtId="0" fontId="0" fillId="24" borderId="177" xfId="0" applyFill="1" applyBorder="1" applyAlignment="1">
      <alignment/>
    </xf>
    <xf numFmtId="0" fontId="0" fillId="24" borderId="178" xfId="0" applyFill="1" applyBorder="1" applyAlignment="1">
      <alignment/>
    </xf>
    <xf numFmtId="0" fontId="34" fillId="24" borderId="130" xfId="0" applyFont="1" applyFill="1" applyBorder="1" applyAlignment="1">
      <alignment horizontal="center" vertical="center"/>
    </xf>
    <xf numFmtId="0" fontId="34" fillId="24" borderId="62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left" indent="1"/>
    </xf>
    <xf numFmtId="0" fontId="34" fillId="24" borderId="152" xfId="0" applyFont="1" applyFill="1" applyBorder="1" applyAlignment="1">
      <alignment horizontal="center" vertical="center"/>
    </xf>
    <xf numFmtId="0" fontId="0" fillId="24" borderId="111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center" vertical="center"/>
    </xf>
    <xf numFmtId="0" fontId="34" fillId="24" borderId="147" xfId="0" applyFont="1" applyFill="1" applyBorder="1" applyAlignment="1">
      <alignment horizontal="center" vertical="center"/>
    </xf>
    <xf numFmtId="0" fontId="34" fillId="24" borderId="179" xfId="0" applyFont="1" applyFill="1" applyBorder="1" applyAlignment="1">
      <alignment horizontal="left" vertical="center" wrapText="1"/>
    </xf>
    <xf numFmtId="0" fontId="34" fillId="24" borderId="180" xfId="0" applyFont="1" applyFill="1" applyBorder="1" applyAlignment="1">
      <alignment horizontal="left" vertical="center" wrapText="1"/>
    </xf>
    <xf numFmtId="0" fontId="34" fillId="24" borderId="152" xfId="0" applyFont="1" applyFill="1" applyBorder="1" applyAlignment="1">
      <alignment horizontal="left" vertical="center" wrapText="1"/>
    </xf>
    <xf numFmtId="0" fontId="34" fillId="24" borderId="169" xfId="0" applyFont="1" applyFill="1" applyBorder="1" applyAlignment="1">
      <alignment horizontal="left" vertical="center" wrapText="1"/>
    </xf>
    <xf numFmtId="0" fontId="34" fillId="24" borderId="181" xfId="0" applyFont="1" applyFill="1" applyBorder="1" applyAlignment="1">
      <alignment horizontal="left" vertical="center" indent="1"/>
    </xf>
    <xf numFmtId="0" fontId="34" fillId="24" borderId="182" xfId="0" applyFont="1" applyFill="1" applyBorder="1" applyAlignment="1">
      <alignment horizontal="left" vertical="center" indent="1"/>
    </xf>
    <xf numFmtId="0" fontId="28" fillId="0" borderId="0" xfId="52" applyFont="1" applyBorder="1" applyAlignment="1">
      <alignment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left" vertical="center" wrapText="1"/>
      <protection/>
    </xf>
    <xf numFmtId="0" fontId="28" fillId="0" borderId="11" xfId="52" applyFont="1" applyBorder="1" applyAlignment="1">
      <alignment/>
      <protection/>
    </xf>
    <xf numFmtId="0" fontId="28" fillId="0" borderId="11" xfId="52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итульники УП 201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65</xdr:col>
      <xdr:colOff>495300</xdr:colOff>
      <xdr:row>45</xdr:row>
      <xdr:rowOff>19050</xdr:rowOff>
    </xdr:to>
    <xdr:pic>
      <xdr:nvPicPr>
        <xdr:cNvPr id="1" name="Рисунок 1" descr="C:\Users\user\Desktop\СКАНЫ\IMG_20200623_0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77675" cy="752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3"/>
  <sheetViews>
    <sheetView tabSelected="1" view="pageBreakPreview" zoomScale="115" zoomScaleNormal="115" zoomScaleSheetLayoutView="115" zoomScalePageLayoutView="0" workbookViewId="0" topLeftCell="A4">
      <selection activeCell="A1" sqref="A1:IV65536"/>
    </sheetView>
  </sheetViews>
  <sheetFormatPr defaultColWidth="9.125" defaultRowHeight="12.75"/>
  <cols>
    <col min="1" max="1" width="1.00390625" style="69" customWidth="1"/>
    <col min="2" max="7" width="2.125" style="69" customWidth="1"/>
    <col min="8" max="8" width="2.00390625" style="69" customWidth="1"/>
    <col min="9" max="9" width="2.125" style="69" customWidth="1"/>
    <col min="10" max="10" width="2.00390625" style="69" customWidth="1"/>
    <col min="11" max="11" width="2.25390625" style="69" customWidth="1"/>
    <col min="12" max="15" width="2.125" style="69" customWidth="1"/>
    <col min="16" max="16" width="0" style="69" hidden="1" customWidth="1"/>
    <col min="17" max="27" width="2.125" style="69" customWidth="1"/>
    <col min="28" max="28" width="2.00390625" style="69" customWidth="1"/>
    <col min="29" max="29" width="2.25390625" style="69" customWidth="1"/>
    <col min="30" max="33" width="2.125" style="69" customWidth="1"/>
    <col min="34" max="34" width="2.625" style="69" customWidth="1"/>
    <col min="35" max="50" width="2.125" style="69" customWidth="1"/>
    <col min="51" max="51" width="2.875" style="69" customWidth="1"/>
    <col min="52" max="56" width="2.125" style="69" customWidth="1"/>
    <col min="57" max="57" width="3.375" style="69" customWidth="1"/>
    <col min="58" max="58" width="4.125" style="69" customWidth="1"/>
    <col min="59" max="59" width="2.875" style="69" customWidth="1"/>
    <col min="60" max="60" width="2.75390625" style="69" customWidth="1"/>
    <col min="61" max="61" width="2.75390625" style="69" hidden="1" customWidth="1"/>
    <col min="62" max="63" width="2.875" style="69" customWidth="1"/>
    <col min="64" max="64" width="3.00390625" style="69" customWidth="1"/>
    <col min="65" max="65" width="10.625" style="69" customWidth="1"/>
    <col min="66" max="16384" width="9.125" style="69" customWidth="1"/>
  </cols>
  <sheetData>
    <row r="1" spans="1:65" ht="12.7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  <c r="AU1" s="520"/>
      <c r="AV1" s="520"/>
      <c r="AW1" s="520"/>
      <c r="AX1" s="67"/>
      <c r="AY1" s="67"/>
      <c r="AZ1" s="67"/>
      <c r="BA1" s="67"/>
      <c r="BB1" s="67"/>
      <c r="BC1" s="67"/>
      <c r="BD1" s="67"/>
      <c r="BE1" s="68"/>
      <c r="BF1" s="68"/>
      <c r="BG1" s="68"/>
      <c r="BH1" s="68"/>
      <c r="BI1" s="68"/>
      <c r="BK1" s="68"/>
      <c r="BL1" s="68"/>
      <c r="BM1" s="64"/>
    </row>
    <row r="2" spans="1:64" ht="12.75">
      <c r="A2" s="64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  <c r="BA2" s="67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1:64" ht="12.75">
      <c r="A3" s="6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70"/>
      <c r="P3" s="70"/>
      <c r="Q3" s="70"/>
      <c r="R3" s="70"/>
      <c r="S3" s="521"/>
      <c r="T3" s="521"/>
      <c r="U3" s="521"/>
      <c r="V3" s="521"/>
      <c r="W3" s="521"/>
      <c r="X3" s="521"/>
      <c r="Y3" s="521"/>
      <c r="Z3" s="521"/>
      <c r="AA3" s="521"/>
      <c r="AB3" s="521"/>
      <c r="AC3" s="521"/>
      <c r="AD3" s="521"/>
      <c r="AE3" s="521"/>
      <c r="AF3" s="521"/>
      <c r="AG3" s="521"/>
      <c r="AH3" s="521"/>
      <c r="AI3" s="521"/>
      <c r="AJ3" s="521"/>
      <c r="AK3" s="521"/>
      <c r="AL3" s="521"/>
      <c r="AM3" s="521"/>
      <c r="AN3" s="521"/>
      <c r="AO3" s="521"/>
      <c r="AP3" s="521"/>
      <c r="AQ3" s="521"/>
      <c r="AR3" s="521"/>
      <c r="AS3" s="521"/>
      <c r="AT3" s="521"/>
      <c r="AU3" s="521"/>
      <c r="AV3" s="521"/>
      <c r="AW3" s="67"/>
      <c r="AX3" s="67"/>
      <c r="AY3" s="67"/>
      <c r="AZ3" s="67"/>
      <c r="BA3" s="67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64" ht="12.75">
      <c r="A4" s="6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70"/>
      <c r="P4" s="70"/>
      <c r="Q4" s="70"/>
      <c r="R4" s="70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67"/>
      <c r="AX4" s="67"/>
      <c r="AY4" s="67"/>
      <c r="AZ4" s="67"/>
      <c r="BA4" s="67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64" ht="12.75">
      <c r="A5" s="64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70"/>
      <c r="P5" s="70"/>
      <c r="Q5" s="70"/>
      <c r="R5" s="70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67"/>
      <c r="AX5" s="67"/>
      <c r="AY5" s="67"/>
      <c r="AZ5" s="67"/>
      <c r="BA5" s="67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64" ht="12.75">
      <c r="A6" s="64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70"/>
      <c r="P6" s="70"/>
      <c r="Q6" s="70"/>
      <c r="R6" s="70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67"/>
      <c r="AX6" s="67"/>
      <c r="AY6" s="67"/>
      <c r="AZ6" s="67"/>
      <c r="BA6" s="67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</row>
    <row r="7" spans="1:64" ht="12.75">
      <c r="A7" s="64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70"/>
      <c r="P7" s="70"/>
      <c r="Q7" s="70"/>
      <c r="R7" s="70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67"/>
      <c r="AX7" s="67"/>
      <c r="AY7" s="67"/>
      <c r="AZ7" s="67"/>
      <c r="BA7" s="67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</row>
    <row r="8" spans="1:65" ht="13.5" customHeight="1">
      <c r="A8" s="64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4"/>
      <c r="P8" s="74"/>
      <c r="Q8" s="75"/>
      <c r="R8" s="75"/>
      <c r="S8" s="67"/>
      <c r="T8" s="67"/>
      <c r="U8" s="67"/>
      <c r="V8" s="67"/>
      <c r="W8" s="7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7"/>
      <c r="AR8" s="67"/>
      <c r="AS8" s="67"/>
      <c r="AT8" s="67"/>
      <c r="AU8" s="67"/>
      <c r="AV8" s="67"/>
      <c r="AW8" s="67"/>
      <c r="AX8" s="105"/>
      <c r="AY8" s="80"/>
      <c r="AZ8" s="80"/>
      <c r="BA8" s="80"/>
      <c r="BB8" s="80"/>
      <c r="BC8" s="80"/>
      <c r="BD8" s="80"/>
      <c r="BE8" s="152"/>
      <c r="BF8" s="152"/>
      <c r="BG8" s="152"/>
      <c r="BH8" s="152"/>
      <c r="BI8" s="152"/>
      <c r="BJ8" s="153"/>
      <c r="BK8" s="152"/>
      <c r="BL8" s="152"/>
      <c r="BM8" s="154"/>
    </row>
    <row r="9" spans="1:65" ht="13.5" customHeight="1">
      <c r="A9" s="64"/>
      <c r="B9" s="7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75"/>
      <c r="P9" s="75"/>
      <c r="Q9" s="75"/>
      <c r="R9" s="75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105"/>
      <c r="AY9" s="80"/>
      <c r="AZ9" s="80"/>
      <c r="BA9" s="80"/>
      <c r="BB9" s="80"/>
      <c r="BC9" s="80"/>
      <c r="BD9" s="155"/>
      <c r="BE9" s="156"/>
      <c r="BF9" s="156"/>
      <c r="BG9" s="156"/>
      <c r="BH9" s="156"/>
      <c r="BI9" s="156"/>
      <c r="BJ9" s="157"/>
      <c r="BK9" s="158"/>
      <c r="BL9" s="155"/>
      <c r="BM9" s="158"/>
    </row>
    <row r="10" spans="1:65" ht="13.5" customHeight="1">
      <c r="A10" s="64"/>
      <c r="B10" s="151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  <c r="P10" s="79"/>
      <c r="Q10" s="75"/>
      <c r="R10" s="75"/>
      <c r="S10" s="67"/>
      <c r="T10" s="67"/>
      <c r="U10" s="67"/>
      <c r="V10" s="67"/>
      <c r="W10" s="66"/>
      <c r="X10" s="66"/>
      <c r="Y10" s="66"/>
      <c r="Z10" s="66"/>
      <c r="AA10" s="66"/>
      <c r="AB10" s="66"/>
      <c r="AC10" s="66"/>
      <c r="AD10" s="66"/>
      <c r="AE10" s="80"/>
      <c r="AF10" s="66"/>
      <c r="AG10" s="66"/>
      <c r="AI10" s="66"/>
      <c r="AJ10" s="66"/>
      <c r="AK10" s="66"/>
      <c r="AL10" s="66"/>
      <c r="AM10" s="66"/>
      <c r="AN10" s="66"/>
      <c r="AO10" s="66"/>
      <c r="AP10" s="67"/>
      <c r="AQ10" s="67"/>
      <c r="AR10" s="67"/>
      <c r="AS10" s="67"/>
      <c r="AT10" s="67"/>
      <c r="AU10" s="67"/>
      <c r="AV10" s="67"/>
      <c r="AW10" s="67"/>
      <c r="AX10" s="105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</row>
    <row r="11" spans="1:65" ht="13.5" customHeight="1">
      <c r="A11" s="64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75"/>
      <c r="P11" s="75"/>
      <c r="Q11" s="75"/>
      <c r="R11" s="75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105"/>
      <c r="AY11" s="80"/>
      <c r="AZ11" s="80"/>
      <c r="BA11" s="80"/>
      <c r="BB11" s="80"/>
      <c r="BC11" s="80"/>
      <c r="BD11" s="80"/>
      <c r="BE11" s="160"/>
      <c r="BF11" s="160"/>
      <c r="BG11" s="160"/>
      <c r="BH11" s="526"/>
      <c r="BI11" s="527"/>
      <c r="BJ11" s="527"/>
      <c r="BK11" s="527"/>
      <c r="BL11" s="527"/>
      <c r="BM11" s="527"/>
    </row>
    <row r="12" spans="1:65" ht="13.5" customHeight="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75"/>
      <c r="P12" s="75"/>
      <c r="Q12" s="75"/>
      <c r="R12" s="75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6"/>
      <c r="AZ12" s="66"/>
      <c r="BA12" s="66"/>
      <c r="BB12" s="66"/>
      <c r="BC12" s="66"/>
      <c r="BD12" s="66"/>
      <c r="BE12" s="81"/>
      <c r="BF12" s="81"/>
      <c r="BG12" s="81"/>
      <c r="BH12" s="78"/>
      <c r="BI12" s="78"/>
      <c r="BJ12" s="78"/>
      <c r="BK12" s="78"/>
      <c r="BL12" s="78"/>
      <c r="BM12" s="78"/>
    </row>
    <row r="13" spans="1:65" ht="13.5" customHeight="1">
      <c r="A13" s="64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5"/>
      <c r="P13" s="75"/>
      <c r="Q13" s="75"/>
      <c r="R13" s="75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4"/>
      <c r="BF13" s="64"/>
      <c r="BG13" s="64"/>
      <c r="BH13" s="71"/>
      <c r="BI13" s="71"/>
      <c r="BJ13" s="71"/>
      <c r="BK13" s="71"/>
      <c r="BL13" s="71"/>
      <c r="BM13" s="71"/>
    </row>
    <row r="14" spans="1:65" ht="13.5" customHeight="1">
      <c r="A14" s="64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75"/>
      <c r="P14" s="75"/>
      <c r="Q14" s="75"/>
      <c r="R14" s="75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4"/>
      <c r="BF14" s="64"/>
      <c r="BG14" s="64"/>
      <c r="BH14" s="71"/>
      <c r="BI14" s="71"/>
      <c r="BJ14" s="71"/>
      <c r="BK14" s="71"/>
      <c r="BL14" s="71"/>
      <c r="BM14" s="71"/>
    </row>
    <row r="15" spans="1:65" ht="13.5" customHeight="1">
      <c r="A15" s="64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75"/>
      <c r="P15" s="75"/>
      <c r="Q15" s="75"/>
      <c r="R15" s="75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4"/>
      <c r="BF15" s="64"/>
      <c r="BG15" s="64"/>
      <c r="BH15" s="71"/>
      <c r="BI15" s="71"/>
      <c r="BJ15" s="71"/>
      <c r="BK15" s="71"/>
      <c r="BL15" s="71"/>
      <c r="BM15" s="71"/>
    </row>
    <row r="16" spans="1:65" ht="13.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82"/>
      <c r="AT16" s="67"/>
      <c r="AU16" s="67"/>
      <c r="AV16" s="67"/>
      <c r="AW16" s="67"/>
      <c r="AX16" s="67"/>
      <c r="AY16" s="67"/>
      <c r="AZ16" s="83"/>
      <c r="BA16" s="83"/>
      <c r="BB16" s="83"/>
      <c r="BC16" s="71"/>
      <c r="BD16" s="71"/>
      <c r="BE16" s="64"/>
      <c r="BF16" s="64"/>
      <c r="BG16" s="64"/>
      <c r="BH16" s="64"/>
      <c r="BI16" s="64"/>
      <c r="BJ16" s="64"/>
      <c r="BK16" s="64"/>
      <c r="BL16" s="64"/>
      <c r="BM16" s="64"/>
    </row>
    <row r="17" spans="1:65" ht="13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0"/>
      <c r="AO17" s="520"/>
      <c r="AP17" s="520"/>
      <c r="AQ17" s="520"/>
      <c r="AR17" s="520"/>
      <c r="AS17" s="520"/>
      <c r="AT17" s="520"/>
      <c r="AU17" s="520"/>
      <c r="AV17" s="520"/>
      <c r="AW17" s="520"/>
      <c r="AX17" s="520"/>
      <c r="AY17" s="520"/>
      <c r="AZ17" s="520"/>
      <c r="BA17" s="520"/>
      <c r="BB17" s="520"/>
      <c r="BC17" s="520"/>
      <c r="BD17" s="520"/>
      <c r="BE17" s="520"/>
      <c r="BF17" s="520"/>
      <c r="BG17" s="84"/>
      <c r="BH17" s="84"/>
      <c r="BI17" s="84"/>
      <c r="BJ17" s="85"/>
      <c r="BK17" s="85"/>
      <c r="BL17" s="86"/>
      <c r="BM17" s="86"/>
    </row>
    <row r="18" spans="1:65" ht="19.5" customHeight="1">
      <c r="A18" s="64"/>
      <c r="B18" s="64"/>
      <c r="C18" s="64"/>
      <c r="D18" s="64"/>
      <c r="E18" s="64"/>
      <c r="F18" s="82"/>
      <c r="G18" s="82"/>
      <c r="H18" s="82"/>
      <c r="I18" s="64"/>
      <c r="J18" s="64"/>
      <c r="K18" s="64"/>
      <c r="L18" s="64"/>
      <c r="M18" s="64"/>
      <c r="N18" s="64"/>
      <c r="O18" s="64"/>
      <c r="P18" s="67"/>
      <c r="Q18" s="67"/>
      <c r="R18" s="67"/>
      <c r="S18" s="67"/>
      <c r="T18" s="67"/>
      <c r="U18" s="67"/>
      <c r="V18" s="67"/>
      <c r="W18" s="528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87"/>
      <c r="AV18" s="87"/>
      <c r="AW18" s="87"/>
      <c r="AX18" s="87"/>
      <c r="AY18" s="83"/>
      <c r="AZ18" s="83"/>
      <c r="BA18" s="83"/>
      <c r="BB18" s="83"/>
      <c r="BC18" s="71"/>
      <c r="BD18" s="71"/>
      <c r="BE18" s="84"/>
      <c r="BF18" s="84"/>
      <c r="BG18" s="84"/>
      <c r="BH18" s="84"/>
      <c r="BI18" s="84"/>
      <c r="BJ18" s="84"/>
      <c r="BK18" s="84"/>
      <c r="BL18" s="85"/>
      <c r="BM18" s="86"/>
    </row>
    <row r="19" spans="1:65" ht="13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67"/>
      <c r="AZ19" s="89"/>
      <c r="BA19" s="89"/>
      <c r="BB19" s="83"/>
      <c r="BC19" s="71"/>
      <c r="BD19" s="71"/>
      <c r="BE19" s="86"/>
      <c r="BF19" s="84"/>
      <c r="BG19" s="84"/>
      <c r="BH19" s="84"/>
      <c r="BI19" s="84"/>
      <c r="BJ19" s="84"/>
      <c r="BK19" s="84"/>
      <c r="BL19" s="85"/>
      <c r="BM19" s="86"/>
    </row>
    <row r="20" spans="1:65" ht="13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67"/>
      <c r="AZ20" s="89"/>
      <c r="BA20" s="89"/>
      <c r="BB20" s="83"/>
      <c r="BC20" s="71"/>
      <c r="BD20" s="71"/>
      <c r="BE20" s="86"/>
      <c r="BF20" s="84"/>
      <c r="BG20" s="84"/>
      <c r="BH20" s="84"/>
      <c r="BI20" s="84"/>
      <c r="BJ20" s="84"/>
      <c r="BK20" s="84"/>
      <c r="BL20" s="85"/>
      <c r="BM20" s="86"/>
    </row>
    <row r="21" spans="1:65" ht="13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67"/>
      <c r="AZ21" s="89"/>
      <c r="BA21" s="89"/>
      <c r="BB21" s="83"/>
      <c r="BC21" s="71"/>
      <c r="BD21" s="71"/>
      <c r="BE21" s="86"/>
      <c r="BF21" s="84"/>
      <c r="BG21" s="84"/>
      <c r="BH21" s="84"/>
      <c r="BI21" s="84"/>
      <c r="BJ21" s="84"/>
      <c r="BK21" s="84"/>
      <c r="BL21" s="85"/>
      <c r="BM21" s="86"/>
    </row>
    <row r="22" spans="1:65" ht="13.5" customHeight="1">
      <c r="A22" s="64"/>
      <c r="B22" s="64"/>
      <c r="C22" s="64"/>
      <c r="D22" s="64"/>
      <c r="E22" s="64"/>
      <c r="F22" s="90"/>
      <c r="G22" s="90"/>
      <c r="H22" s="90"/>
      <c r="I22" s="91"/>
      <c r="J22" s="91"/>
      <c r="K22" s="64"/>
      <c r="L22" s="64"/>
      <c r="M22" s="64"/>
      <c r="N22" s="64"/>
      <c r="O22" s="64"/>
      <c r="P22" s="67"/>
      <c r="Q22" s="67"/>
      <c r="R22" s="67"/>
      <c r="S22" s="67"/>
      <c r="T22" s="67"/>
      <c r="U22" s="67"/>
      <c r="V22" s="67"/>
      <c r="W22" s="67"/>
      <c r="X22" s="67"/>
      <c r="Y22" s="72"/>
      <c r="Z22" s="72"/>
      <c r="AA22" s="72"/>
      <c r="AB22" s="72"/>
      <c r="AC22" s="72"/>
      <c r="AD22" s="67"/>
      <c r="AE22" s="67"/>
      <c r="AF22" s="67"/>
      <c r="AG22" s="92"/>
      <c r="AH22" s="92"/>
      <c r="AI22" s="92"/>
      <c r="AJ22" s="92"/>
      <c r="AK22" s="92"/>
      <c r="AL22" s="92"/>
      <c r="AM22" s="521"/>
      <c r="AN22" s="521"/>
      <c r="AO22" s="521"/>
      <c r="AP22" s="521"/>
      <c r="AQ22" s="521"/>
      <c r="AR22" s="521"/>
      <c r="AS22" s="521"/>
      <c r="AT22" s="88"/>
      <c r="AU22" s="523"/>
      <c r="AV22" s="523"/>
      <c r="AW22" s="523"/>
      <c r="AX22" s="523"/>
      <c r="AY22" s="523"/>
      <c r="AZ22" s="523"/>
      <c r="BA22" s="530"/>
      <c r="BB22" s="530"/>
      <c r="BC22" s="530"/>
      <c r="BD22" s="530"/>
      <c r="BE22" s="530"/>
      <c r="BF22" s="530"/>
      <c r="BG22" s="84"/>
      <c r="BH22" s="84"/>
      <c r="BI22" s="84"/>
      <c r="BJ22" s="84"/>
      <c r="BK22" s="84"/>
      <c r="BL22" s="85"/>
      <c r="BM22" s="86"/>
    </row>
    <row r="23" spans="1:65" ht="13.5" customHeight="1">
      <c r="A23" s="64"/>
      <c r="B23" s="64"/>
      <c r="C23" s="64"/>
      <c r="D23" s="64"/>
      <c r="E23" s="64"/>
      <c r="F23" s="90"/>
      <c r="G23" s="90"/>
      <c r="H23" s="90"/>
      <c r="I23" s="91"/>
      <c r="J23" s="91"/>
      <c r="K23" s="64"/>
      <c r="L23" s="64"/>
      <c r="M23" s="64"/>
      <c r="N23" s="64"/>
      <c r="O23" s="64"/>
      <c r="P23" s="67"/>
      <c r="Q23" s="67"/>
      <c r="R23" s="67"/>
      <c r="S23" s="67"/>
      <c r="T23" s="67"/>
      <c r="U23" s="67"/>
      <c r="V23" s="67"/>
      <c r="W23" s="67"/>
      <c r="X23" s="67"/>
      <c r="Y23" s="72"/>
      <c r="Z23" s="72"/>
      <c r="AA23" s="72"/>
      <c r="AB23" s="72"/>
      <c r="AC23" s="72"/>
      <c r="AD23" s="67"/>
      <c r="AE23" s="67"/>
      <c r="AF23" s="67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4"/>
      <c r="AT23" s="88"/>
      <c r="AU23" s="523"/>
      <c r="AV23" s="523"/>
      <c r="AW23" s="523"/>
      <c r="AX23" s="523"/>
      <c r="AY23" s="523"/>
      <c r="AZ23" s="523"/>
      <c r="BA23" s="523"/>
      <c r="BB23" s="523"/>
      <c r="BC23" s="523"/>
      <c r="BD23" s="523"/>
      <c r="BE23" s="523"/>
      <c r="BF23" s="523"/>
      <c r="BG23" s="84"/>
      <c r="BH23" s="84"/>
      <c r="BI23" s="84"/>
      <c r="BJ23" s="84"/>
      <c r="BK23" s="84"/>
      <c r="BL23" s="85"/>
      <c r="BM23" s="86"/>
    </row>
    <row r="24" spans="1:65" ht="13.5" customHeight="1">
      <c r="A24" s="64"/>
      <c r="B24" s="64"/>
      <c r="C24" s="64"/>
      <c r="D24" s="64"/>
      <c r="E24" s="64"/>
      <c r="F24" s="90"/>
      <c r="G24" s="90"/>
      <c r="H24" s="90"/>
      <c r="I24" s="91"/>
      <c r="J24" s="91"/>
      <c r="K24" s="64"/>
      <c r="L24" s="64"/>
      <c r="M24" s="64"/>
      <c r="N24" s="64"/>
      <c r="O24" s="64"/>
      <c r="P24" s="67"/>
      <c r="Q24" s="67"/>
      <c r="R24" s="67"/>
      <c r="S24" s="67"/>
      <c r="T24" s="67"/>
      <c r="U24" s="67"/>
      <c r="V24" s="67"/>
      <c r="W24" s="67"/>
      <c r="X24" s="67"/>
      <c r="Y24" s="72"/>
      <c r="Z24" s="72"/>
      <c r="AA24" s="72"/>
      <c r="AB24" s="72"/>
      <c r="AC24" s="72"/>
      <c r="AD24" s="67"/>
      <c r="AE24" s="67"/>
      <c r="AF24" s="67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4"/>
      <c r="AT24" s="88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84"/>
      <c r="BH24" s="84"/>
      <c r="BI24" s="84"/>
      <c r="BJ24" s="84"/>
      <c r="BK24" s="84"/>
      <c r="BL24" s="85"/>
      <c r="BM24" s="86"/>
    </row>
    <row r="25" spans="1:65" ht="10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95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72"/>
      <c r="AT25" s="92"/>
      <c r="AU25" s="92"/>
      <c r="AV25" s="88"/>
      <c r="AW25" s="88"/>
      <c r="AX25" s="88"/>
      <c r="AY25" s="67"/>
      <c r="AZ25" s="89"/>
      <c r="BA25" s="89"/>
      <c r="BB25" s="83"/>
      <c r="BC25" s="71"/>
      <c r="BD25" s="71"/>
      <c r="BE25" s="86"/>
      <c r="BF25" s="84"/>
      <c r="BG25" s="84"/>
      <c r="BH25" s="84"/>
      <c r="BI25" s="84"/>
      <c r="BJ25" s="84"/>
      <c r="BK25" s="84"/>
      <c r="BL25" s="85"/>
      <c r="BM25" s="86"/>
    </row>
    <row r="26" spans="1:65" ht="13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7"/>
      <c r="Q26" s="67"/>
      <c r="R26" s="67"/>
      <c r="S26" s="67"/>
      <c r="T26" s="67"/>
      <c r="U26" s="67"/>
      <c r="V26" s="67"/>
      <c r="W26" s="67"/>
      <c r="X26" s="67"/>
      <c r="Y26" s="77"/>
      <c r="Z26" s="96"/>
      <c r="AA26" s="96"/>
      <c r="AB26" s="96"/>
      <c r="AC26" s="96"/>
      <c r="AD26" s="96"/>
      <c r="AE26" s="97"/>
      <c r="AF26" s="97"/>
      <c r="AG26" s="97"/>
      <c r="AH26" s="97"/>
      <c r="AI26" s="97"/>
      <c r="AJ26" s="97"/>
      <c r="AK26" s="97"/>
      <c r="AL26" s="97"/>
      <c r="AM26" s="97"/>
      <c r="AN26" s="67"/>
      <c r="AO26" s="97"/>
      <c r="AP26" s="97"/>
      <c r="AQ26" s="97"/>
      <c r="AR26" s="97"/>
      <c r="AS26" s="98"/>
      <c r="AT26" s="97"/>
      <c r="AU26" s="99"/>
      <c r="AV26" s="97"/>
      <c r="AW26" s="97"/>
      <c r="AX26" s="100"/>
      <c r="AY26" s="67"/>
      <c r="AZ26" s="67"/>
      <c r="BA26" s="67"/>
      <c r="BB26" s="67"/>
      <c r="BC26" s="67"/>
      <c r="BD26" s="67"/>
      <c r="BE26" s="64"/>
      <c r="BF26" s="64"/>
      <c r="BG26" s="64"/>
      <c r="BH26" s="64"/>
      <c r="BI26" s="64"/>
      <c r="BJ26" s="64"/>
      <c r="BK26" s="64"/>
      <c r="BL26" s="64"/>
      <c r="BM26" s="64"/>
    </row>
    <row r="27" spans="1:65" ht="10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7"/>
      <c r="Q27" s="67"/>
      <c r="R27" s="67"/>
      <c r="S27" s="67"/>
      <c r="T27" s="67"/>
      <c r="U27" s="67"/>
      <c r="V27" s="67"/>
      <c r="W27" s="67"/>
      <c r="X27" s="67"/>
      <c r="Y27" s="72"/>
      <c r="Z27" s="72"/>
      <c r="AA27" s="72"/>
      <c r="AB27" s="72"/>
      <c r="AC27" s="72"/>
      <c r="AD27" s="72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0"/>
      <c r="AY27" s="67"/>
      <c r="AZ27" s="67"/>
      <c r="BA27" s="67"/>
      <c r="BB27" s="67"/>
      <c r="BC27" s="67"/>
      <c r="BD27" s="67"/>
      <c r="BE27" s="64"/>
      <c r="BF27" s="64"/>
      <c r="BG27" s="64"/>
      <c r="BH27" s="64"/>
      <c r="BI27" s="64"/>
      <c r="BJ27" s="64"/>
      <c r="BK27" s="64"/>
      <c r="BL27" s="64"/>
      <c r="BM27" s="64"/>
    </row>
    <row r="28" spans="1:65" ht="13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94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3"/>
      <c r="AT28" s="102"/>
      <c r="AU28" s="104"/>
      <c r="AV28" s="102"/>
      <c r="AW28" s="102"/>
      <c r="AX28" s="102"/>
      <c r="AY28" s="67"/>
      <c r="AZ28" s="67"/>
      <c r="BA28" s="67"/>
      <c r="BB28" s="67"/>
      <c r="BC28" s="67"/>
      <c r="BD28" s="67"/>
      <c r="BE28" s="64"/>
      <c r="BF28" s="64"/>
      <c r="BG28" s="64"/>
      <c r="BH28" s="64"/>
      <c r="BI28" s="64"/>
      <c r="BJ28" s="64"/>
      <c r="BK28" s="64"/>
      <c r="BL28" s="64"/>
      <c r="BM28" s="64"/>
    </row>
    <row r="29" spans="1:65" ht="13.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7"/>
      <c r="Q29" s="67"/>
      <c r="R29" s="105"/>
      <c r="S29" s="105"/>
      <c r="T29" s="105"/>
      <c r="U29" s="105"/>
      <c r="V29" s="67"/>
      <c r="W29" s="67"/>
      <c r="X29" s="67"/>
      <c r="Y29" s="67"/>
      <c r="Z29" s="67"/>
      <c r="AA29" s="67"/>
      <c r="AB29" s="67"/>
      <c r="AC29" s="67"/>
      <c r="AD29" s="94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6"/>
      <c r="AT29" s="102"/>
      <c r="AU29" s="107"/>
      <c r="AV29" s="102"/>
      <c r="AW29" s="102"/>
      <c r="AX29" s="102"/>
      <c r="AY29" s="67"/>
      <c r="AZ29" s="67"/>
      <c r="BA29" s="67"/>
      <c r="BB29" s="67"/>
      <c r="BC29" s="67"/>
      <c r="BD29" s="67"/>
      <c r="BE29" s="64"/>
      <c r="BF29" s="64"/>
      <c r="BG29" s="64"/>
      <c r="BH29" s="64"/>
      <c r="BI29" s="64"/>
      <c r="BJ29" s="64"/>
      <c r="BK29" s="64"/>
      <c r="BL29" s="64"/>
      <c r="BM29" s="64"/>
    </row>
    <row r="30" spans="1:65" ht="10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7"/>
      <c r="Q30" s="67"/>
      <c r="R30" s="105"/>
      <c r="S30" s="105"/>
      <c r="T30" s="105"/>
      <c r="U30" s="105"/>
      <c r="V30" s="67"/>
      <c r="W30" s="67"/>
      <c r="X30" s="67"/>
      <c r="Y30" s="67"/>
      <c r="Z30" s="67"/>
      <c r="AA30" s="67"/>
      <c r="AB30" s="67"/>
      <c r="AC30" s="67"/>
      <c r="AD30" s="94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6"/>
      <c r="AT30" s="102"/>
      <c r="AU30" s="104"/>
      <c r="AV30" s="102"/>
      <c r="AW30" s="102"/>
      <c r="AX30" s="102"/>
      <c r="AY30" s="67"/>
      <c r="AZ30" s="67"/>
      <c r="BA30" s="67"/>
      <c r="BB30" s="67"/>
      <c r="BC30" s="67"/>
      <c r="BD30" s="67"/>
      <c r="BE30" s="64"/>
      <c r="BF30" s="64"/>
      <c r="BG30" s="64"/>
      <c r="BH30" s="64"/>
      <c r="BI30" s="64"/>
      <c r="BJ30" s="64"/>
      <c r="BK30" s="64"/>
      <c r="BL30" s="64"/>
      <c r="BM30" s="64"/>
    </row>
    <row r="31" spans="1:65" ht="13.5" customHeight="1">
      <c r="A31" s="64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94"/>
      <c r="AT31" s="67"/>
      <c r="AU31" s="109"/>
      <c r="AV31" s="67"/>
      <c r="AW31" s="67"/>
      <c r="AX31" s="67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</row>
    <row r="32" spans="1:65" ht="10.5" customHeight="1">
      <c r="A32" s="64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94"/>
      <c r="AT32" s="67"/>
      <c r="AU32" s="109"/>
      <c r="AV32" s="67"/>
      <c r="AW32" s="67"/>
      <c r="AX32" s="67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</row>
    <row r="33" spans="1:65" ht="13.5" customHeight="1">
      <c r="A33" s="64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94"/>
      <c r="AT33" s="67"/>
      <c r="AU33" s="109"/>
      <c r="AV33" s="67"/>
      <c r="AW33" s="67"/>
      <c r="AX33" s="67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</row>
    <row r="34" spans="1:65" ht="13.5" customHeight="1">
      <c r="A34" s="64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94"/>
      <c r="AT34" s="67"/>
      <c r="AU34" s="109"/>
      <c r="AV34" s="67"/>
      <c r="AW34" s="67"/>
      <c r="AX34" s="67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</row>
    <row r="35" spans="1:65" ht="13.5" customHeight="1">
      <c r="A35" s="64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94"/>
      <c r="AT35" s="67"/>
      <c r="AU35" s="524"/>
      <c r="AV35" s="525"/>
      <c r="AW35" s="525"/>
      <c r="AX35" s="525"/>
      <c r="AY35" s="525"/>
      <c r="AZ35" s="525"/>
      <c r="BA35" s="525"/>
      <c r="BB35" s="525"/>
      <c r="BC35" s="525"/>
      <c r="BD35" s="525"/>
      <c r="BE35" s="525"/>
      <c r="BF35" s="525"/>
      <c r="BG35" s="525"/>
      <c r="BH35" s="525"/>
      <c r="BI35" s="525"/>
      <c r="BJ35" s="525"/>
      <c r="BK35" s="525"/>
      <c r="BL35" s="525"/>
      <c r="BM35" s="525"/>
    </row>
    <row r="36" spans="1:65" ht="13.5" customHeight="1">
      <c r="A36" s="64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525"/>
      <c r="AV36" s="525"/>
      <c r="AW36" s="525"/>
      <c r="AX36" s="525"/>
      <c r="AY36" s="525"/>
      <c r="AZ36" s="525"/>
      <c r="BA36" s="525"/>
      <c r="BB36" s="525"/>
      <c r="BC36" s="525"/>
      <c r="BD36" s="525"/>
      <c r="BE36" s="525"/>
      <c r="BF36" s="525"/>
      <c r="BG36" s="525"/>
      <c r="BH36" s="525"/>
      <c r="BI36" s="525"/>
      <c r="BJ36" s="525"/>
      <c r="BK36" s="525"/>
      <c r="BL36" s="525"/>
      <c r="BM36" s="525"/>
    </row>
    <row r="37" spans="1:65" ht="13.5" customHeight="1">
      <c r="A37" s="64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110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105"/>
      <c r="AL37" s="105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548"/>
      <c r="BE37" s="549"/>
      <c r="BF37" s="549"/>
      <c r="BG37" s="549"/>
      <c r="BH37" s="549"/>
      <c r="BI37" s="549"/>
      <c r="BJ37" s="549"/>
      <c r="BK37" s="549"/>
      <c r="BL37" s="549"/>
      <c r="BM37" s="549"/>
    </row>
    <row r="38" spans="1:65" ht="13.5" customHeight="1">
      <c r="A38" s="64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549"/>
      <c r="BE38" s="549"/>
      <c r="BF38" s="549"/>
      <c r="BG38" s="549"/>
      <c r="BH38" s="549"/>
      <c r="BI38" s="549"/>
      <c r="BJ38" s="549"/>
      <c r="BK38" s="549"/>
      <c r="BL38" s="549"/>
      <c r="BM38" s="549"/>
    </row>
    <row r="39" spans="1:66" ht="12.75" customHeight="1">
      <c r="A39" s="64"/>
      <c r="B39" s="550"/>
      <c r="C39" s="537"/>
      <c r="D39" s="537"/>
      <c r="E39" s="537"/>
      <c r="F39" s="537"/>
      <c r="G39" s="83"/>
      <c r="H39" s="537"/>
      <c r="I39" s="537"/>
      <c r="J39" s="537"/>
      <c r="K39" s="83"/>
      <c r="L39" s="537"/>
      <c r="M39" s="537"/>
      <c r="N39" s="537"/>
      <c r="O39" s="537"/>
      <c r="P39" s="537"/>
      <c r="Q39" s="537"/>
      <c r="R39" s="537"/>
      <c r="S39" s="537"/>
      <c r="T39" s="537"/>
      <c r="U39" s="83"/>
      <c r="V39" s="537"/>
      <c r="W39" s="537"/>
      <c r="X39" s="537"/>
      <c r="Y39" s="83"/>
      <c r="Z39" s="537"/>
      <c r="AA39" s="537"/>
      <c r="AB39" s="537"/>
      <c r="AC39" s="83"/>
      <c r="AD39" s="537"/>
      <c r="AE39" s="537"/>
      <c r="AF39" s="537"/>
      <c r="AG39" s="537"/>
      <c r="AH39" s="83"/>
      <c r="AI39" s="537"/>
      <c r="AJ39" s="537"/>
      <c r="AK39" s="537"/>
      <c r="AL39" s="83"/>
      <c r="AM39" s="537"/>
      <c r="AN39" s="537"/>
      <c r="AO39" s="537"/>
      <c r="AP39" s="537"/>
      <c r="AQ39" s="537"/>
      <c r="AR39" s="537"/>
      <c r="AS39" s="537"/>
      <c r="AT39" s="537"/>
      <c r="AU39" s="83"/>
      <c r="AV39" s="537"/>
      <c r="AW39" s="537"/>
      <c r="AX39" s="537"/>
      <c r="AY39" s="83"/>
      <c r="AZ39" s="537"/>
      <c r="BA39" s="537"/>
      <c r="BB39" s="537"/>
      <c r="BC39" s="537"/>
      <c r="BD39" s="111"/>
      <c r="BE39" s="550"/>
      <c r="BF39" s="551"/>
      <c r="BG39" s="551"/>
      <c r="BH39" s="544"/>
      <c r="BI39" s="544"/>
      <c r="BJ39" s="551"/>
      <c r="BK39" s="551"/>
      <c r="BL39" s="551"/>
      <c r="BM39" s="551"/>
      <c r="BN39" s="112"/>
    </row>
    <row r="40" spans="1:66" ht="12.75">
      <c r="A40" s="64"/>
      <c r="B40" s="550"/>
      <c r="C40" s="538"/>
      <c r="D40" s="538"/>
      <c r="E40" s="538"/>
      <c r="F40" s="538"/>
      <c r="G40" s="83"/>
      <c r="H40" s="538"/>
      <c r="I40" s="538"/>
      <c r="J40" s="538"/>
      <c r="K40" s="83"/>
      <c r="L40" s="538"/>
      <c r="M40" s="538"/>
      <c r="N40" s="538"/>
      <c r="O40" s="538"/>
      <c r="P40" s="538"/>
      <c r="Q40" s="538"/>
      <c r="R40" s="538"/>
      <c r="S40" s="538"/>
      <c r="T40" s="538"/>
      <c r="U40" s="83"/>
      <c r="V40" s="538"/>
      <c r="W40" s="538"/>
      <c r="X40" s="538"/>
      <c r="Y40" s="83"/>
      <c r="Z40" s="538"/>
      <c r="AA40" s="538"/>
      <c r="AB40" s="538"/>
      <c r="AC40" s="83"/>
      <c r="AD40" s="538"/>
      <c r="AE40" s="538"/>
      <c r="AF40" s="538"/>
      <c r="AG40" s="538"/>
      <c r="AH40" s="83"/>
      <c r="AI40" s="538"/>
      <c r="AJ40" s="538"/>
      <c r="AK40" s="538"/>
      <c r="AL40" s="83"/>
      <c r="AM40" s="538"/>
      <c r="AN40" s="538"/>
      <c r="AO40" s="538"/>
      <c r="AP40" s="538"/>
      <c r="AQ40" s="538"/>
      <c r="AR40" s="538"/>
      <c r="AS40" s="538"/>
      <c r="AT40" s="538"/>
      <c r="AU40" s="83"/>
      <c r="AV40" s="538"/>
      <c r="AW40" s="538"/>
      <c r="AX40" s="538"/>
      <c r="AY40" s="83"/>
      <c r="AZ40" s="538"/>
      <c r="BA40" s="538"/>
      <c r="BB40" s="538"/>
      <c r="BC40" s="538"/>
      <c r="BD40" s="83"/>
      <c r="BE40" s="550"/>
      <c r="BF40" s="552"/>
      <c r="BG40" s="553"/>
      <c r="BH40" s="544"/>
      <c r="BI40" s="544"/>
      <c r="BJ40" s="552"/>
      <c r="BK40" s="552"/>
      <c r="BL40" s="552"/>
      <c r="BM40" s="552"/>
      <c r="BN40" s="112"/>
    </row>
    <row r="41" spans="1:66" ht="12.75">
      <c r="A41" s="64"/>
      <c r="B41" s="550"/>
      <c r="C41" s="538"/>
      <c r="D41" s="538"/>
      <c r="E41" s="538"/>
      <c r="F41" s="538"/>
      <c r="G41" s="83"/>
      <c r="H41" s="538"/>
      <c r="I41" s="538"/>
      <c r="J41" s="538"/>
      <c r="K41" s="83"/>
      <c r="L41" s="538"/>
      <c r="M41" s="538"/>
      <c r="N41" s="538"/>
      <c r="O41" s="538"/>
      <c r="P41" s="538"/>
      <c r="Q41" s="538"/>
      <c r="R41" s="538"/>
      <c r="S41" s="538"/>
      <c r="T41" s="538"/>
      <c r="U41" s="83"/>
      <c r="V41" s="538"/>
      <c r="W41" s="538"/>
      <c r="X41" s="538"/>
      <c r="Y41" s="83"/>
      <c r="Z41" s="538"/>
      <c r="AA41" s="538"/>
      <c r="AB41" s="538"/>
      <c r="AC41" s="83"/>
      <c r="AD41" s="538"/>
      <c r="AE41" s="538"/>
      <c r="AF41" s="538"/>
      <c r="AG41" s="538"/>
      <c r="AH41" s="83"/>
      <c r="AI41" s="538"/>
      <c r="AJ41" s="538"/>
      <c r="AK41" s="538"/>
      <c r="AL41" s="83"/>
      <c r="AM41" s="538"/>
      <c r="AN41" s="538"/>
      <c r="AO41" s="538"/>
      <c r="AP41" s="538"/>
      <c r="AQ41" s="538"/>
      <c r="AR41" s="538"/>
      <c r="AS41" s="538"/>
      <c r="AT41" s="538"/>
      <c r="AU41" s="83"/>
      <c r="AV41" s="538"/>
      <c r="AW41" s="538"/>
      <c r="AX41" s="538"/>
      <c r="AY41" s="83"/>
      <c r="AZ41" s="538"/>
      <c r="BA41" s="538"/>
      <c r="BB41" s="538"/>
      <c r="BC41" s="538"/>
      <c r="BD41" s="83"/>
      <c r="BE41" s="550"/>
      <c r="BF41" s="552"/>
      <c r="BG41" s="553"/>
      <c r="BH41" s="544"/>
      <c r="BI41" s="544"/>
      <c r="BJ41" s="552"/>
      <c r="BK41" s="552"/>
      <c r="BL41" s="552"/>
      <c r="BM41" s="552"/>
      <c r="BN41" s="112"/>
    </row>
    <row r="42" spans="1:66" ht="12.75">
      <c r="A42" s="64"/>
      <c r="B42" s="550"/>
      <c r="C42" s="538"/>
      <c r="D42" s="538"/>
      <c r="E42" s="538"/>
      <c r="F42" s="538"/>
      <c r="G42" s="539"/>
      <c r="H42" s="538"/>
      <c r="I42" s="538"/>
      <c r="J42" s="538"/>
      <c r="K42" s="539"/>
      <c r="L42" s="538"/>
      <c r="M42" s="538"/>
      <c r="N42" s="538"/>
      <c r="O42" s="538"/>
      <c r="P42" s="538"/>
      <c r="Q42" s="538"/>
      <c r="R42" s="538"/>
      <c r="S42" s="538"/>
      <c r="T42" s="538"/>
      <c r="U42" s="539"/>
      <c r="V42" s="538"/>
      <c r="W42" s="538"/>
      <c r="X42" s="538"/>
      <c r="Y42" s="539"/>
      <c r="Z42" s="538"/>
      <c r="AA42" s="538"/>
      <c r="AB42" s="538"/>
      <c r="AC42" s="539"/>
      <c r="AD42" s="538"/>
      <c r="AE42" s="538"/>
      <c r="AF42" s="538"/>
      <c r="AG42" s="538"/>
      <c r="AH42" s="539"/>
      <c r="AI42" s="538"/>
      <c r="AJ42" s="538"/>
      <c r="AK42" s="538"/>
      <c r="AL42" s="539"/>
      <c r="AM42" s="538"/>
      <c r="AN42" s="538"/>
      <c r="AO42" s="538"/>
      <c r="AP42" s="538"/>
      <c r="AQ42" s="538"/>
      <c r="AR42" s="538"/>
      <c r="AS42" s="538"/>
      <c r="AT42" s="538"/>
      <c r="AU42" s="539"/>
      <c r="AV42" s="538"/>
      <c r="AW42" s="538"/>
      <c r="AX42" s="538"/>
      <c r="AY42" s="539"/>
      <c r="AZ42" s="538"/>
      <c r="BA42" s="538"/>
      <c r="BB42" s="538"/>
      <c r="BC42" s="538"/>
      <c r="BD42" s="83"/>
      <c r="BE42" s="550"/>
      <c r="BF42" s="552"/>
      <c r="BG42" s="553"/>
      <c r="BH42" s="544"/>
      <c r="BI42" s="544"/>
      <c r="BJ42" s="552"/>
      <c r="BK42" s="552"/>
      <c r="BL42" s="552"/>
      <c r="BM42" s="552"/>
      <c r="BN42" s="112"/>
    </row>
    <row r="43" spans="1:66" ht="12.75">
      <c r="A43" s="64"/>
      <c r="B43" s="550"/>
      <c r="C43" s="538"/>
      <c r="D43" s="538"/>
      <c r="E43" s="538"/>
      <c r="F43" s="538"/>
      <c r="G43" s="539"/>
      <c r="H43" s="538"/>
      <c r="I43" s="538"/>
      <c r="J43" s="538"/>
      <c r="K43" s="539"/>
      <c r="L43" s="538"/>
      <c r="M43" s="538"/>
      <c r="N43" s="538"/>
      <c r="O43" s="538"/>
      <c r="P43" s="538"/>
      <c r="Q43" s="538"/>
      <c r="R43" s="538"/>
      <c r="S43" s="538"/>
      <c r="T43" s="538"/>
      <c r="U43" s="539"/>
      <c r="V43" s="538"/>
      <c r="W43" s="538"/>
      <c r="X43" s="538"/>
      <c r="Y43" s="539"/>
      <c r="Z43" s="538"/>
      <c r="AA43" s="538"/>
      <c r="AB43" s="538"/>
      <c r="AC43" s="539"/>
      <c r="AD43" s="538"/>
      <c r="AE43" s="538"/>
      <c r="AF43" s="538"/>
      <c r="AG43" s="538"/>
      <c r="AH43" s="539"/>
      <c r="AI43" s="538"/>
      <c r="AJ43" s="538"/>
      <c r="AK43" s="538"/>
      <c r="AL43" s="539"/>
      <c r="AM43" s="538"/>
      <c r="AN43" s="538"/>
      <c r="AO43" s="538"/>
      <c r="AP43" s="538"/>
      <c r="AQ43" s="538"/>
      <c r="AR43" s="538"/>
      <c r="AS43" s="538"/>
      <c r="AT43" s="538"/>
      <c r="AU43" s="539"/>
      <c r="AV43" s="538"/>
      <c r="AW43" s="538"/>
      <c r="AX43" s="538"/>
      <c r="AY43" s="539"/>
      <c r="AZ43" s="538"/>
      <c r="BA43" s="538"/>
      <c r="BB43" s="538"/>
      <c r="BC43" s="538"/>
      <c r="BD43" s="83"/>
      <c r="BE43" s="550"/>
      <c r="BF43" s="552"/>
      <c r="BG43" s="553"/>
      <c r="BH43" s="544"/>
      <c r="BI43" s="544"/>
      <c r="BJ43" s="552"/>
      <c r="BK43" s="552"/>
      <c r="BL43" s="552"/>
      <c r="BM43" s="552"/>
      <c r="BN43" s="112"/>
    </row>
    <row r="44" spans="1:66" ht="12.75">
      <c r="A44" s="64"/>
      <c r="B44" s="550"/>
      <c r="C44" s="538"/>
      <c r="D44" s="538"/>
      <c r="E44" s="538"/>
      <c r="F44" s="538"/>
      <c r="G44" s="114"/>
      <c r="H44" s="538"/>
      <c r="I44" s="538"/>
      <c r="J44" s="538"/>
      <c r="K44" s="114"/>
      <c r="L44" s="538"/>
      <c r="M44" s="538"/>
      <c r="N44" s="538"/>
      <c r="O44" s="538"/>
      <c r="P44" s="538"/>
      <c r="Q44" s="538"/>
      <c r="R44" s="538"/>
      <c r="S44" s="538"/>
      <c r="T44" s="538"/>
      <c r="U44" s="114"/>
      <c r="V44" s="538"/>
      <c r="W44" s="538"/>
      <c r="X44" s="538"/>
      <c r="Y44" s="114"/>
      <c r="Z44" s="538"/>
      <c r="AA44" s="538"/>
      <c r="AB44" s="538"/>
      <c r="AC44" s="114"/>
      <c r="AD44" s="538"/>
      <c r="AE44" s="538"/>
      <c r="AF44" s="538"/>
      <c r="AG44" s="538"/>
      <c r="AH44" s="114"/>
      <c r="AI44" s="538"/>
      <c r="AJ44" s="538"/>
      <c r="AK44" s="538"/>
      <c r="AL44" s="114"/>
      <c r="AM44" s="538"/>
      <c r="AN44" s="538"/>
      <c r="AO44" s="538"/>
      <c r="AP44" s="538"/>
      <c r="AQ44" s="538"/>
      <c r="AR44" s="538"/>
      <c r="AS44" s="538"/>
      <c r="AT44" s="538"/>
      <c r="AU44" s="114"/>
      <c r="AV44" s="538"/>
      <c r="AW44" s="538"/>
      <c r="AX44" s="538"/>
      <c r="AY44" s="114"/>
      <c r="AZ44" s="538"/>
      <c r="BA44" s="538"/>
      <c r="BB44" s="538"/>
      <c r="BC44" s="538"/>
      <c r="BD44" s="83"/>
      <c r="BE44" s="550"/>
      <c r="BF44" s="552"/>
      <c r="BG44" s="553"/>
      <c r="BH44" s="544"/>
      <c r="BI44" s="544"/>
      <c r="BJ44" s="552"/>
      <c r="BK44" s="552"/>
      <c r="BL44" s="552"/>
      <c r="BM44" s="552"/>
      <c r="BN44" s="112"/>
    </row>
    <row r="45" spans="1:66" ht="12.75">
      <c r="A45" s="64"/>
      <c r="B45" s="538"/>
      <c r="C45" s="113"/>
      <c r="D45" s="113"/>
      <c r="E45" s="113"/>
      <c r="F45" s="113"/>
      <c r="G45" s="113"/>
      <c r="H45" s="113"/>
      <c r="I45" s="113"/>
      <c r="J45" s="113"/>
      <c r="K45" s="115"/>
      <c r="L45" s="113"/>
      <c r="M45" s="113"/>
      <c r="N45" s="113"/>
      <c r="O45" s="113"/>
      <c r="P45" s="113"/>
      <c r="Q45" s="113"/>
      <c r="R45" s="113"/>
      <c r="S45" s="113"/>
      <c r="T45" s="113"/>
      <c r="U45" s="554"/>
      <c r="V45" s="554"/>
      <c r="W45" s="113"/>
      <c r="X45" s="113"/>
      <c r="Y45" s="113"/>
      <c r="Z45" s="113"/>
      <c r="AA45" s="113"/>
      <c r="AB45" s="113"/>
      <c r="AC45" s="115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6"/>
      <c r="AS45" s="541"/>
      <c r="AT45" s="116"/>
      <c r="AU45" s="554"/>
      <c r="AV45" s="554"/>
      <c r="AW45" s="554"/>
      <c r="AX45" s="554"/>
      <c r="AY45" s="554"/>
      <c r="AZ45" s="554"/>
      <c r="BA45" s="554"/>
      <c r="BB45" s="554"/>
      <c r="BC45" s="554"/>
      <c r="BD45" s="83"/>
      <c r="BE45" s="556"/>
      <c r="BF45" s="545"/>
      <c r="BG45" s="545"/>
      <c r="BH45" s="545"/>
      <c r="BI45" s="545"/>
      <c r="BJ45" s="545"/>
      <c r="BK45" s="562"/>
      <c r="BL45" s="563"/>
      <c r="BM45" s="558"/>
      <c r="BN45" s="112"/>
    </row>
    <row r="46" spans="1:66" ht="12.75">
      <c r="A46" s="64"/>
      <c r="B46" s="555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555"/>
      <c r="V46" s="555"/>
      <c r="W46" s="119"/>
      <c r="X46" s="119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1"/>
      <c r="AS46" s="536"/>
      <c r="AT46" s="116"/>
      <c r="AU46" s="555"/>
      <c r="AV46" s="555"/>
      <c r="AW46" s="555"/>
      <c r="AX46" s="555"/>
      <c r="AY46" s="555"/>
      <c r="AZ46" s="555"/>
      <c r="BA46" s="555"/>
      <c r="BB46" s="555"/>
      <c r="BC46" s="555"/>
      <c r="BD46" s="83"/>
      <c r="BE46" s="555"/>
      <c r="BF46" s="546"/>
      <c r="BG46" s="546"/>
      <c r="BH46" s="546"/>
      <c r="BI46" s="546"/>
      <c r="BJ46" s="546"/>
      <c r="BK46" s="555"/>
      <c r="BL46" s="564"/>
      <c r="BM46" s="559"/>
      <c r="BN46" s="112"/>
    </row>
    <row r="47" spans="1:66" ht="12.75">
      <c r="A47" s="64"/>
      <c r="B47" s="540"/>
      <c r="C47" s="113"/>
      <c r="D47" s="113"/>
      <c r="E47" s="113"/>
      <c r="F47" s="113"/>
      <c r="G47" s="113"/>
      <c r="H47" s="113"/>
      <c r="I47" s="113"/>
      <c r="J47" s="113"/>
      <c r="K47" s="115"/>
      <c r="L47" s="113"/>
      <c r="M47" s="113"/>
      <c r="N47" s="113"/>
      <c r="O47" s="113"/>
      <c r="P47" s="113"/>
      <c r="Q47" s="113"/>
      <c r="R47" s="113"/>
      <c r="S47" s="113"/>
      <c r="T47" s="113"/>
      <c r="U47" s="541"/>
      <c r="V47" s="541"/>
      <c r="W47" s="113"/>
      <c r="X47" s="113"/>
      <c r="Y47" s="113"/>
      <c r="Z47" s="124"/>
      <c r="AA47" s="124"/>
      <c r="AB47" s="124"/>
      <c r="AC47" s="115"/>
      <c r="AD47" s="124"/>
      <c r="AE47" s="124"/>
      <c r="AF47" s="124"/>
      <c r="AG47" s="124"/>
      <c r="AH47" s="124"/>
      <c r="AI47" s="124"/>
      <c r="AJ47" s="124"/>
      <c r="AK47" s="124"/>
      <c r="AL47" s="113"/>
      <c r="AM47" s="116"/>
      <c r="AN47" s="541"/>
      <c r="AO47" s="541"/>
      <c r="AP47" s="541"/>
      <c r="AQ47" s="541"/>
      <c r="AR47" s="541"/>
      <c r="AS47" s="541"/>
      <c r="AT47" s="116"/>
      <c r="AU47" s="125"/>
      <c r="AV47" s="554"/>
      <c r="AW47" s="554"/>
      <c r="AX47" s="554"/>
      <c r="AY47" s="554"/>
      <c r="AZ47" s="554"/>
      <c r="BA47" s="554"/>
      <c r="BB47" s="554"/>
      <c r="BC47" s="554"/>
      <c r="BD47" s="83"/>
      <c r="BE47" s="540"/>
      <c r="BF47" s="561"/>
      <c r="BG47" s="561"/>
      <c r="BH47" s="561"/>
      <c r="BI47" s="545"/>
      <c r="BJ47" s="561"/>
      <c r="BK47" s="561"/>
      <c r="BL47" s="560"/>
      <c r="BM47" s="558"/>
      <c r="BN47" s="112"/>
    </row>
    <row r="48" spans="1:66" ht="12.75">
      <c r="A48" s="64"/>
      <c r="B48" s="565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557"/>
      <c r="V48" s="557"/>
      <c r="W48" s="119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1"/>
      <c r="AN48" s="536"/>
      <c r="AO48" s="536"/>
      <c r="AP48" s="536"/>
      <c r="AQ48" s="536"/>
      <c r="AR48" s="536"/>
      <c r="AS48" s="536"/>
      <c r="AT48" s="116"/>
      <c r="AU48" s="118"/>
      <c r="AV48" s="555"/>
      <c r="AW48" s="555"/>
      <c r="AX48" s="555"/>
      <c r="AY48" s="555"/>
      <c r="AZ48" s="555"/>
      <c r="BA48" s="555"/>
      <c r="BB48" s="555"/>
      <c r="BC48" s="555"/>
      <c r="BD48" s="83"/>
      <c r="BE48" s="565"/>
      <c r="BF48" s="561"/>
      <c r="BG48" s="561"/>
      <c r="BH48" s="561"/>
      <c r="BI48" s="546"/>
      <c r="BJ48" s="561"/>
      <c r="BK48" s="561"/>
      <c r="BL48" s="560"/>
      <c r="BM48" s="559"/>
      <c r="BN48" s="112"/>
    </row>
    <row r="49" spans="1:66" ht="12.75" customHeight="1">
      <c r="A49" s="64"/>
      <c r="B49" s="540"/>
      <c r="C49" s="123"/>
      <c r="D49" s="123"/>
      <c r="E49" s="123"/>
      <c r="F49" s="123"/>
      <c r="G49" s="123"/>
      <c r="H49" s="123"/>
      <c r="I49" s="123"/>
      <c r="J49" s="123"/>
      <c r="K49" s="115"/>
      <c r="L49" s="123"/>
      <c r="M49" s="123"/>
      <c r="N49" s="123"/>
      <c r="O49" s="123"/>
      <c r="P49" s="123"/>
      <c r="Q49" s="116"/>
      <c r="R49" s="541"/>
      <c r="S49" s="541"/>
      <c r="T49" s="116"/>
      <c r="U49" s="541"/>
      <c r="V49" s="541"/>
      <c r="W49" s="123"/>
      <c r="X49" s="123"/>
      <c r="Y49" s="123"/>
      <c r="Z49" s="123"/>
      <c r="AA49" s="123"/>
      <c r="AB49" s="123"/>
      <c r="AC49" s="115"/>
      <c r="AD49" s="123"/>
      <c r="AE49" s="123"/>
      <c r="AF49" s="123"/>
      <c r="AG49" s="123"/>
      <c r="AH49" s="123"/>
      <c r="AI49" s="116"/>
      <c r="AJ49" s="116"/>
      <c r="AK49" s="116"/>
      <c r="AL49" s="116"/>
      <c r="AM49" s="116"/>
      <c r="AN49" s="116"/>
      <c r="AO49" s="541"/>
      <c r="AP49" s="541"/>
      <c r="AQ49" s="541"/>
      <c r="AR49" s="541"/>
      <c r="AS49" s="541"/>
      <c r="AT49" s="116"/>
      <c r="AU49" s="554"/>
      <c r="AV49" s="554"/>
      <c r="AW49" s="554"/>
      <c r="AX49" s="554"/>
      <c r="AY49" s="554"/>
      <c r="AZ49" s="554"/>
      <c r="BA49" s="554"/>
      <c r="BB49" s="554"/>
      <c r="BC49" s="554"/>
      <c r="BD49" s="83"/>
      <c r="BE49" s="540"/>
      <c r="BF49" s="561"/>
      <c r="BG49" s="561"/>
      <c r="BH49" s="561"/>
      <c r="BI49" s="545"/>
      <c r="BJ49" s="561"/>
      <c r="BK49" s="561"/>
      <c r="BL49" s="560"/>
      <c r="BM49" s="558"/>
      <c r="BN49" s="112"/>
    </row>
    <row r="50" spans="1:66" ht="12.75" customHeight="1">
      <c r="A50" s="64"/>
      <c r="B50" s="54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1"/>
      <c r="R50" s="536"/>
      <c r="S50" s="536"/>
      <c r="T50" s="116"/>
      <c r="U50" s="557"/>
      <c r="V50" s="557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1"/>
      <c r="AO50" s="536"/>
      <c r="AP50" s="536"/>
      <c r="AQ50" s="536"/>
      <c r="AR50" s="536"/>
      <c r="AS50" s="536"/>
      <c r="AT50" s="116"/>
      <c r="AU50" s="555"/>
      <c r="AV50" s="555"/>
      <c r="AW50" s="555"/>
      <c r="AX50" s="555"/>
      <c r="AY50" s="555"/>
      <c r="AZ50" s="555"/>
      <c r="BA50" s="555"/>
      <c r="BB50" s="555"/>
      <c r="BC50" s="555"/>
      <c r="BD50" s="83"/>
      <c r="BE50" s="536"/>
      <c r="BF50" s="561"/>
      <c r="BG50" s="561"/>
      <c r="BH50" s="561"/>
      <c r="BI50" s="546"/>
      <c r="BJ50" s="561"/>
      <c r="BK50" s="561"/>
      <c r="BL50" s="560"/>
      <c r="BM50" s="559"/>
      <c r="BN50" s="112"/>
    </row>
    <row r="51" spans="1:66" ht="12.75" customHeight="1">
      <c r="A51" s="64"/>
      <c r="B51" s="540"/>
      <c r="C51" s="123"/>
      <c r="D51" s="123"/>
      <c r="E51" s="123"/>
      <c r="F51" s="123"/>
      <c r="G51" s="123"/>
      <c r="H51" s="123"/>
      <c r="I51" s="123"/>
      <c r="J51" s="123"/>
      <c r="K51" s="115"/>
      <c r="L51" s="123"/>
      <c r="M51" s="123"/>
      <c r="N51" s="123"/>
      <c r="O51" s="123"/>
      <c r="P51" s="541"/>
      <c r="Q51" s="116"/>
      <c r="R51" s="116"/>
      <c r="S51" s="541"/>
      <c r="T51" s="116"/>
      <c r="U51" s="541"/>
      <c r="V51" s="541"/>
      <c r="W51" s="123"/>
      <c r="X51" s="123"/>
      <c r="Y51" s="123"/>
      <c r="Z51" s="123"/>
      <c r="AA51" s="123"/>
      <c r="AB51" s="123"/>
      <c r="AC51" s="115"/>
      <c r="AD51" s="123"/>
      <c r="AE51" s="123"/>
      <c r="AF51" s="123"/>
      <c r="AG51" s="123"/>
      <c r="AH51" s="123"/>
      <c r="AI51" s="123"/>
      <c r="AJ51" s="123"/>
      <c r="AK51" s="123"/>
      <c r="AL51" s="541"/>
      <c r="AM51" s="541"/>
      <c r="AN51" s="541"/>
      <c r="AO51" s="541"/>
      <c r="AP51" s="541"/>
      <c r="AQ51" s="541"/>
      <c r="AR51" s="541"/>
      <c r="AS51" s="541"/>
      <c r="AT51" s="541"/>
      <c r="AU51" s="123"/>
      <c r="AV51" s="123"/>
      <c r="AW51" s="123"/>
      <c r="AX51" s="123"/>
      <c r="AY51" s="123"/>
      <c r="AZ51" s="123"/>
      <c r="BA51" s="123"/>
      <c r="BB51" s="123"/>
      <c r="BC51" s="123"/>
      <c r="BD51" s="83"/>
      <c r="BE51" s="540"/>
      <c r="BF51" s="561"/>
      <c r="BG51" s="561"/>
      <c r="BH51" s="561"/>
      <c r="BI51" s="545"/>
      <c r="BJ51" s="561"/>
      <c r="BK51" s="561"/>
      <c r="BL51" s="560"/>
      <c r="BM51" s="558"/>
      <c r="BN51" s="112"/>
    </row>
    <row r="52" spans="1:66" ht="12.75" customHeight="1">
      <c r="A52" s="64"/>
      <c r="B52" s="566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557"/>
      <c r="Q52" s="116"/>
      <c r="R52" s="121"/>
      <c r="S52" s="566"/>
      <c r="T52" s="116"/>
      <c r="U52" s="557"/>
      <c r="V52" s="557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566"/>
      <c r="AM52" s="566"/>
      <c r="AN52" s="566"/>
      <c r="AO52" s="566"/>
      <c r="AP52" s="566"/>
      <c r="AQ52" s="566"/>
      <c r="AR52" s="557"/>
      <c r="AS52" s="566"/>
      <c r="AT52" s="536"/>
      <c r="AU52" s="126"/>
      <c r="AV52" s="126"/>
      <c r="AW52" s="126"/>
      <c r="AX52" s="126"/>
      <c r="AY52" s="126"/>
      <c r="AZ52" s="126"/>
      <c r="BA52" s="126"/>
      <c r="BB52" s="126"/>
      <c r="BC52" s="126"/>
      <c r="BD52" s="83"/>
      <c r="BE52" s="536"/>
      <c r="BF52" s="561"/>
      <c r="BG52" s="561"/>
      <c r="BH52" s="561"/>
      <c r="BI52" s="546"/>
      <c r="BJ52" s="561"/>
      <c r="BK52" s="561"/>
      <c r="BL52" s="560"/>
      <c r="BM52" s="559"/>
      <c r="BN52" s="127"/>
    </row>
    <row r="53" spans="1:66" ht="13.5" customHeight="1">
      <c r="A53" s="64"/>
      <c r="B53" s="111"/>
      <c r="C53" s="111"/>
      <c r="D53" s="111"/>
      <c r="E53" s="111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36"/>
      <c r="AA53" s="536"/>
      <c r="AB53" s="536"/>
      <c r="AC53" s="536"/>
      <c r="AD53" s="536"/>
      <c r="AE53" s="540"/>
      <c r="AF53" s="536"/>
      <c r="AG53" s="536"/>
      <c r="AH53" s="536"/>
      <c r="AI53" s="536"/>
      <c r="AJ53" s="536"/>
      <c r="AK53" s="536"/>
      <c r="AL53" s="536"/>
      <c r="AM53" s="122"/>
      <c r="AN53" s="540"/>
      <c r="AO53" s="536"/>
      <c r="AP53" s="536"/>
      <c r="AQ53" s="536"/>
      <c r="AR53" s="122"/>
      <c r="AS53" s="540"/>
      <c r="AT53" s="536"/>
      <c r="AU53" s="536"/>
      <c r="AV53" s="536"/>
      <c r="AW53" s="122"/>
      <c r="AX53" s="568"/>
      <c r="AY53" s="569"/>
      <c r="AZ53" s="569"/>
      <c r="BA53" s="569"/>
      <c r="BB53" s="569"/>
      <c r="BC53" s="569"/>
      <c r="BD53" s="83"/>
      <c r="BE53" s="128"/>
      <c r="BF53" s="117"/>
      <c r="BG53" s="117"/>
      <c r="BH53" s="117"/>
      <c r="BI53" s="117"/>
      <c r="BJ53" s="117"/>
      <c r="BK53" s="117"/>
      <c r="BL53" s="117"/>
      <c r="BM53" s="117"/>
      <c r="BN53" s="112"/>
    </row>
    <row r="54" spans="1:65" ht="12.75">
      <c r="A54" s="64"/>
      <c r="B54" s="83"/>
      <c r="C54" s="83"/>
      <c r="D54" s="83"/>
      <c r="E54" s="83"/>
      <c r="F54" s="540"/>
      <c r="G54" s="540"/>
      <c r="H54" s="540"/>
      <c r="I54" s="540"/>
      <c r="J54" s="540"/>
      <c r="K54" s="540"/>
      <c r="L54" s="540"/>
      <c r="M54" s="540"/>
      <c r="N54" s="540"/>
      <c r="O54" s="540"/>
      <c r="P54" s="540"/>
      <c r="Q54" s="540"/>
      <c r="R54" s="540"/>
      <c r="S54" s="540"/>
      <c r="T54" s="540"/>
      <c r="U54" s="540"/>
      <c r="V54" s="540"/>
      <c r="W54" s="540"/>
      <c r="X54" s="540"/>
      <c r="Y54" s="536"/>
      <c r="Z54" s="536"/>
      <c r="AA54" s="536"/>
      <c r="AB54" s="536"/>
      <c r="AC54" s="536"/>
      <c r="AD54" s="536"/>
      <c r="AE54" s="536"/>
      <c r="AF54" s="536"/>
      <c r="AG54" s="536"/>
      <c r="AH54" s="536"/>
      <c r="AI54" s="536"/>
      <c r="AJ54" s="536"/>
      <c r="AK54" s="536"/>
      <c r="AL54" s="536"/>
      <c r="AM54" s="122"/>
      <c r="AN54" s="536"/>
      <c r="AO54" s="536"/>
      <c r="AP54" s="536"/>
      <c r="AQ54" s="536"/>
      <c r="AR54" s="122"/>
      <c r="AS54" s="536"/>
      <c r="AT54" s="536"/>
      <c r="AU54" s="536"/>
      <c r="AV54" s="536"/>
      <c r="AW54" s="122"/>
      <c r="AX54" s="569"/>
      <c r="AY54" s="569"/>
      <c r="AZ54" s="569"/>
      <c r="BA54" s="569"/>
      <c r="BB54" s="569"/>
      <c r="BC54" s="569"/>
      <c r="BD54" s="129"/>
      <c r="BE54" s="123"/>
      <c r="BF54" s="123"/>
      <c r="BG54" s="123"/>
      <c r="BH54" s="123"/>
      <c r="BI54" s="123"/>
      <c r="BJ54" s="123"/>
      <c r="BK54" s="129"/>
      <c r="BL54" s="111"/>
      <c r="BM54" s="111"/>
    </row>
    <row r="55" spans="1:65" ht="25.5">
      <c r="A55" s="64"/>
      <c r="B55" s="83"/>
      <c r="C55" s="83"/>
      <c r="D55" s="83"/>
      <c r="E55" s="83"/>
      <c r="F55" s="83"/>
      <c r="G55" s="130"/>
      <c r="H55" s="130"/>
      <c r="I55" s="129"/>
      <c r="J55" s="129"/>
      <c r="K55" s="129"/>
      <c r="L55" s="83"/>
      <c r="M55" s="531"/>
      <c r="N55" s="532"/>
      <c r="O55" s="532"/>
      <c r="P55" s="130"/>
      <c r="Q55" s="129"/>
      <c r="R55" s="129"/>
      <c r="S55" s="83"/>
      <c r="T55" s="533"/>
      <c r="U55" s="533"/>
      <c r="V55" s="83"/>
      <c r="W55" s="83"/>
      <c r="X55" s="83"/>
      <c r="Y55" s="83"/>
      <c r="Z55" s="83"/>
      <c r="AA55" s="533"/>
      <c r="AB55" s="533"/>
      <c r="AC55" s="83"/>
      <c r="AD55" s="83"/>
      <c r="AE55" s="83"/>
      <c r="AF55" s="83"/>
      <c r="AG55" s="131"/>
      <c r="AH55" s="531"/>
      <c r="AI55" s="536"/>
      <c r="AJ55" s="83"/>
      <c r="AK55" s="130"/>
      <c r="AL55" s="83"/>
      <c r="AM55" s="83"/>
      <c r="AN55" s="83"/>
      <c r="AO55" s="534"/>
      <c r="AP55" s="535"/>
      <c r="AQ55" s="83"/>
      <c r="AR55" s="83"/>
      <c r="AS55" s="83"/>
      <c r="AT55" s="570"/>
      <c r="AU55" s="534"/>
      <c r="AV55" s="133"/>
      <c r="AW55" s="83"/>
      <c r="AX55" s="136"/>
      <c r="AY55" s="137"/>
      <c r="AZ55" s="567"/>
      <c r="BA55" s="567"/>
      <c r="BB55" s="138"/>
      <c r="BC55" s="139"/>
      <c r="BD55" s="83"/>
      <c r="BE55" s="140"/>
      <c r="BF55" s="141"/>
      <c r="BG55" s="142"/>
      <c r="BH55" s="140"/>
      <c r="BI55" s="140"/>
      <c r="BJ55" s="143"/>
      <c r="BK55" s="143"/>
      <c r="BL55" s="111"/>
      <c r="BM55" s="111"/>
    </row>
    <row r="56" spans="1:65" ht="13.5" customHeight="1">
      <c r="A56" s="64"/>
      <c r="B56" s="67"/>
      <c r="C56" s="83"/>
      <c r="D56" s="83"/>
      <c r="E56" s="83"/>
      <c r="F56" s="83"/>
      <c r="G56" s="130"/>
      <c r="H56" s="130"/>
      <c r="I56" s="129"/>
      <c r="J56" s="129"/>
      <c r="K56" s="129"/>
      <c r="L56" s="83"/>
      <c r="M56" s="131"/>
      <c r="N56" s="132"/>
      <c r="O56" s="132"/>
      <c r="P56" s="130"/>
      <c r="Q56" s="129"/>
      <c r="R56" s="129"/>
      <c r="S56" s="83"/>
      <c r="T56" s="130"/>
      <c r="U56" s="130"/>
      <c r="V56" s="83"/>
      <c r="W56" s="83"/>
      <c r="X56" s="83"/>
      <c r="Y56" s="83"/>
      <c r="Z56" s="83"/>
      <c r="AA56" s="130"/>
      <c r="AB56" s="130"/>
      <c r="AC56" s="83"/>
      <c r="AD56" s="83"/>
      <c r="AE56" s="83"/>
      <c r="AF56" s="83"/>
      <c r="AG56" s="130"/>
      <c r="AH56" s="130"/>
      <c r="AI56" s="83"/>
      <c r="AJ56" s="83"/>
      <c r="AK56" s="130"/>
      <c r="AL56" s="83"/>
      <c r="AM56" s="83"/>
      <c r="AN56" s="83"/>
      <c r="AO56" s="131"/>
      <c r="AP56" s="122"/>
      <c r="AQ56" s="83"/>
      <c r="AR56" s="83"/>
      <c r="AS56" s="83"/>
      <c r="AT56" s="83"/>
      <c r="AU56" s="133"/>
      <c r="AV56" s="134"/>
      <c r="AW56" s="83"/>
      <c r="AX56" s="83"/>
      <c r="AY56" s="135"/>
      <c r="AZ56" s="133"/>
      <c r="BA56" s="83"/>
      <c r="BB56" s="142"/>
      <c r="BC56" s="144"/>
      <c r="BD56" s="67"/>
      <c r="BE56" s="140"/>
      <c r="BF56" s="141"/>
      <c r="BG56" s="142"/>
      <c r="BH56" s="140"/>
      <c r="BI56" s="140"/>
      <c r="BJ56" s="143"/>
      <c r="BK56" s="143"/>
      <c r="BL56" s="64"/>
      <c r="BM56" s="64"/>
    </row>
    <row r="57" spans="1:65" ht="13.5" customHeight="1">
      <c r="A57" s="64"/>
      <c r="B57" s="67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133"/>
      <c r="BC57" s="83"/>
      <c r="BD57" s="67"/>
      <c r="BE57" s="140"/>
      <c r="BF57" s="141"/>
      <c r="BG57" s="142"/>
      <c r="BH57" s="140"/>
      <c r="BI57" s="140"/>
      <c r="BJ57" s="143"/>
      <c r="BK57" s="143"/>
      <c r="BL57" s="64"/>
      <c r="BM57" s="64"/>
    </row>
    <row r="58" spans="1:65" ht="12.75">
      <c r="A58" s="64"/>
      <c r="B58" s="67"/>
      <c r="C58" s="547"/>
      <c r="D58" s="543"/>
      <c r="E58" s="145"/>
      <c r="F58" s="547"/>
      <c r="G58" s="543"/>
      <c r="H58" s="145"/>
      <c r="I58" s="547"/>
      <c r="J58" s="547"/>
      <c r="K58" s="547"/>
      <c r="L58" s="145"/>
      <c r="M58" s="145"/>
      <c r="N58" s="547"/>
      <c r="O58" s="543"/>
      <c r="P58" s="145"/>
      <c r="Q58" s="145"/>
      <c r="R58" s="145"/>
      <c r="S58" s="547"/>
      <c r="T58" s="543"/>
      <c r="U58" s="145"/>
      <c r="V58" s="145"/>
      <c r="W58" s="145"/>
      <c r="X58" s="145"/>
      <c r="Y58" s="145"/>
      <c r="Z58" s="145"/>
      <c r="AA58" s="145"/>
      <c r="AB58" s="145"/>
      <c r="AC58" s="145"/>
      <c r="AD58" s="547"/>
      <c r="AE58" s="543"/>
      <c r="AF58" s="145"/>
      <c r="AG58" s="547"/>
      <c r="AH58" s="543"/>
      <c r="AI58" s="145"/>
      <c r="AJ58" s="547"/>
      <c r="AK58" s="547"/>
      <c r="AL58" s="547"/>
      <c r="AM58" s="145"/>
      <c r="AN58" s="145"/>
      <c r="AO58" s="547"/>
      <c r="AP58" s="543"/>
      <c r="AQ58" s="145"/>
      <c r="AR58" s="145"/>
      <c r="AS58" s="547"/>
      <c r="AT58" s="547"/>
      <c r="AU58" s="145"/>
      <c r="AV58" s="145"/>
      <c r="AW58" s="547"/>
      <c r="AX58" s="547"/>
      <c r="AY58" s="145"/>
      <c r="AZ58" s="145"/>
      <c r="BA58" s="145"/>
      <c r="BB58" s="145"/>
      <c r="BC58" s="145"/>
      <c r="BD58" s="146"/>
      <c r="BE58" s="147"/>
      <c r="BF58" s="147"/>
      <c r="BG58" s="147"/>
      <c r="BH58" s="147"/>
      <c r="BI58" s="147"/>
      <c r="BJ58" s="147"/>
      <c r="BK58" s="64"/>
      <c r="BL58" s="64"/>
      <c r="BM58" s="64"/>
    </row>
    <row r="59" spans="1:65" ht="12.75">
      <c r="A59" s="64"/>
      <c r="B59" s="67"/>
      <c r="C59" s="542"/>
      <c r="D59" s="543"/>
      <c r="E59" s="145"/>
      <c r="F59" s="542"/>
      <c r="G59" s="543"/>
      <c r="H59" s="145"/>
      <c r="I59" s="542"/>
      <c r="J59" s="547"/>
      <c r="K59" s="547"/>
      <c r="L59" s="145"/>
      <c r="M59" s="145"/>
      <c r="N59" s="542"/>
      <c r="O59" s="543"/>
      <c r="P59" s="145"/>
      <c r="Q59" s="145"/>
      <c r="R59" s="145"/>
      <c r="S59" s="542"/>
      <c r="T59" s="543"/>
      <c r="U59" s="145"/>
      <c r="V59" s="145"/>
      <c r="W59" s="145"/>
      <c r="X59" s="145"/>
      <c r="Y59" s="145"/>
      <c r="Z59" s="145"/>
      <c r="AA59" s="145"/>
      <c r="AB59" s="145"/>
      <c r="AC59" s="145"/>
      <c r="AD59" s="542"/>
      <c r="AE59" s="543"/>
      <c r="AF59" s="145"/>
      <c r="AG59" s="542"/>
      <c r="AH59" s="543"/>
      <c r="AI59" s="145"/>
      <c r="AJ59" s="542"/>
      <c r="AK59" s="547"/>
      <c r="AL59" s="547"/>
      <c r="AM59" s="145"/>
      <c r="AN59" s="145"/>
      <c r="AO59" s="542"/>
      <c r="AP59" s="543"/>
      <c r="AQ59" s="145"/>
      <c r="AR59" s="145"/>
      <c r="AS59" s="542"/>
      <c r="AT59" s="543"/>
      <c r="AU59" s="145"/>
      <c r="AV59" s="145"/>
      <c r="AW59" s="542"/>
      <c r="AX59" s="543"/>
      <c r="AY59" s="145"/>
      <c r="AZ59" s="145"/>
      <c r="BA59" s="145"/>
      <c r="BB59" s="145"/>
      <c r="BC59" s="145"/>
      <c r="BD59" s="146"/>
      <c r="BE59" s="147"/>
      <c r="BF59" s="146"/>
      <c r="BG59" s="148"/>
      <c r="BH59" s="148"/>
      <c r="BI59" s="148"/>
      <c r="BJ59" s="148"/>
      <c r="BK59" s="64"/>
      <c r="BL59" s="64"/>
      <c r="BM59" s="64"/>
    </row>
    <row r="60" spans="1:62" ht="12.75">
      <c r="A60" s="64"/>
      <c r="B60" s="67"/>
      <c r="C60" s="542"/>
      <c r="D60" s="543"/>
      <c r="E60" s="145"/>
      <c r="F60" s="542"/>
      <c r="G60" s="543"/>
      <c r="H60" s="145"/>
      <c r="I60" s="542"/>
      <c r="J60" s="547"/>
      <c r="K60" s="547"/>
      <c r="L60" s="145"/>
      <c r="M60" s="145"/>
      <c r="N60" s="542"/>
      <c r="O60" s="543"/>
      <c r="P60" s="145"/>
      <c r="Q60" s="145"/>
      <c r="R60" s="145"/>
      <c r="S60" s="542"/>
      <c r="T60" s="543"/>
      <c r="U60" s="145"/>
      <c r="V60" s="145"/>
      <c r="W60" s="145"/>
      <c r="X60" s="145"/>
      <c r="Y60" s="145"/>
      <c r="Z60" s="145"/>
      <c r="AA60" s="145"/>
      <c r="AB60" s="145"/>
      <c r="AC60" s="145"/>
      <c r="AD60" s="542"/>
      <c r="AE60" s="543"/>
      <c r="AF60" s="145"/>
      <c r="AG60" s="542"/>
      <c r="AH60" s="543"/>
      <c r="AI60" s="145"/>
      <c r="AJ60" s="542"/>
      <c r="AK60" s="547"/>
      <c r="AL60" s="547"/>
      <c r="AM60" s="145"/>
      <c r="AN60" s="145"/>
      <c r="AO60" s="542"/>
      <c r="AP60" s="543"/>
      <c r="AQ60" s="145"/>
      <c r="AR60" s="145"/>
      <c r="AS60" s="542"/>
      <c r="AT60" s="543"/>
      <c r="AU60" s="145"/>
      <c r="AV60" s="145"/>
      <c r="AW60" s="542"/>
      <c r="AX60" s="543"/>
      <c r="AY60" s="145"/>
      <c r="AZ60" s="145"/>
      <c r="BA60" s="145"/>
      <c r="BB60" s="145"/>
      <c r="BC60" s="145"/>
      <c r="BD60" s="146"/>
      <c r="BE60" s="147"/>
      <c r="BF60" s="146"/>
      <c r="BG60" s="148"/>
      <c r="BH60" s="148"/>
      <c r="BI60" s="148"/>
      <c r="BJ60" s="148"/>
    </row>
    <row r="61" spans="1:62" ht="12.75">
      <c r="A61" s="64"/>
      <c r="B61" s="67"/>
      <c r="C61" s="542"/>
      <c r="D61" s="543"/>
      <c r="E61" s="145"/>
      <c r="F61" s="542"/>
      <c r="G61" s="543"/>
      <c r="H61" s="145"/>
      <c r="I61" s="542"/>
      <c r="J61" s="547"/>
      <c r="K61" s="547"/>
      <c r="L61" s="145"/>
      <c r="M61" s="145"/>
      <c r="N61" s="542"/>
      <c r="O61" s="543"/>
      <c r="P61" s="145"/>
      <c r="Q61" s="145"/>
      <c r="R61" s="145"/>
      <c r="S61" s="542"/>
      <c r="T61" s="543"/>
      <c r="U61" s="145"/>
      <c r="V61" s="145"/>
      <c r="W61" s="145"/>
      <c r="X61" s="145"/>
      <c r="Y61" s="145"/>
      <c r="Z61" s="145"/>
      <c r="AA61" s="145"/>
      <c r="AB61" s="145"/>
      <c r="AC61" s="145"/>
      <c r="AD61" s="542"/>
      <c r="AE61" s="543"/>
      <c r="AF61" s="145"/>
      <c r="AG61" s="542"/>
      <c r="AH61" s="543"/>
      <c r="AI61" s="145"/>
      <c r="AJ61" s="542"/>
      <c r="AK61" s="547"/>
      <c r="AL61" s="547"/>
      <c r="AM61" s="145"/>
      <c r="AN61" s="145"/>
      <c r="AO61" s="542"/>
      <c r="AP61" s="543"/>
      <c r="AQ61" s="145"/>
      <c r="AR61" s="145"/>
      <c r="AS61" s="542"/>
      <c r="AT61" s="543"/>
      <c r="AU61" s="145"/>
      <c r="AV61" s="145"/>
      <c r="AW61" s="542"/>
      <c r="AX61" s="543"/>
      <c r="AY61" s="145"/>
      <c r="AZ61" s="145"/>
      <c r="BA61" s="145"/>
      <c r="BB61" s="145"/>
      <c r="BC61" s="145"/>
      <c r="BD61" s="146"/>
      <c r="BE61" s="147"/>
      <c r="BF61" s="146"/>
      <c r="BG61" s="148"/>
      <c r="BH61" s="148"/>
      <c r="BI61" s="148"/>
      <c r="BJ61" s="148"/>
    </row>
    <row r="62" spans="1:62" ht="12.75">
      <c r="A62" s="64"/>
      <c r="B62" s="67"/>
      <c r="C62" s="542"/>
      <c r="D62" s="543"/>
      <c r="E62" s="145"/>
      <c r="F62" s="542"/>
      <c r="G62" s="543"/>
      <c r="H62" s="145"/>
      <c r="I62" s="542"/>
      <c r="J62" s="547"/>
      <c r="K62" s="547"/>
      <c r="L62" s="145"/>
      <c r="M62" s="145"/>
      <c r="N62" s="542"/>
      <c r="O62" s="543"/>
      <c r="P62" s="145"/>
      <c r="Q62" s="145"/>
      <c r="R62" s="145"/>
      <c r="S62" s="542"/>
      <c r="T62" s="543"/>
      <c r="U62" s="145"/>
      <c r="V62" s="145"/>
      <c r="W62" s="145"/>
      <c r="X62" s="145"/>
      <c r="Y62" s="145"/>
      <c r="Z62" s="145"/>
      <c r="AA62" s="145"/>
      <c r="AB62" s="145"/>
      <c r="AC62" s="145"/>
      <c r="AD62" s="542"/>
      <c r="AE62" s="543"/>
      <c r="AF62" s="145"/>
      <c r="AG62" s="542"/>
      <c r="AH62" s="543"/>
      <c r="AI62" s="145"/>
      <c r="AJ62" s="542"/>
      <c r="AK62" s="547"/>
      <c r="AL62" s="547"/>
      <c r="AM62" s="145"/>
      <c r="AN62" s="145"/>
      <c r="AO62" s="542"/>
      <c r="AP62" s="543"/>
      <c r="AQ62" s="145"/>
      <c r="AR62" s="145"/>
      <c r="AS62" s="542"/>
      <c r="AT62" s="543"/>
      <c r="AU62" s="145"/>
      <c r="AV62" s="145"/>
      <c r="AW62" s="542"/>
      <c r="AX62" s="543"/>
      <c r="AY62" s="145"/>
      <c r="AZ62" s="145"/>
      <c r="BA62" s="145"/>
      <c r="BB62" s="145"/>
      <c r="BC62" s="145"/>
      <c r="BD62" s="146"/>
      <c r="BE62" s="147"/>
      <c r="BF62" s="146"/>
      <c r="BG62" s="148"/>
      <c r="BH62" s="148"/>
      <c r="BI62" s="148"/>
      <c r="BJ62" s="148"/>
    </row>
    <row r="63" spans="1:62" ht="12.75">
      <c r="A63" s="64"/>
      <c r="B63" s="67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6"/>
      <c r="BE63" s="147"/>
      <c r="BF63" s="149"/>
      <c r="BG63" s="149"/>
      <c r="BH63" s="149"/>
      <c r="BI63" s="149"/>
      <c r="BJ63" s="149"/>
    </row>
    <row r="64" spans="3:55" ht="12.75"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</row>
    <row r="74" spans="58:65" ht="12.75">
      <c r="BF74" s="150"/>
      <c r="BG74" s="150"/>
      <c r="BH74" s="150"/>
      <c r="BI74" s="150"/>
      <c r="BJ74" s="150"/>
      <c r="BK74" s="150"/>
      <c r="BL74" s="150"/>
      <c r="BM74" s="150"/>
    </row>
    <row r="75" spans="58:65" ht="12.75">
      <c r="BF75" s="64"/>
      <c r="BG75" s="64"/>
      <c r="BH75" s="64"/>
      <c r="BI75" s="64"/>
      <c r="BJ75" s="64"/>
      <c r="BK75" s="64"/>
      <c r="BL75" s="64"/>
      <c r="BM75" s="64"/>
    </row>
    <row r="76" spans="58:65" ht="12.75">
      <c r="BF76" s="64"/>
      <c r="BG76" s="64"/>
      <c r="BH76" s="64"/>
      <c r="BI76" s="64"/>
      <c r="BJ76" s="64"/>
      <c r="BK76" s="64"/>
      <c r="BL76" s="64"/>
      <c r="BM76" s="64"/>
    </row>
    <row r="77" spans="58:65" ht="12.75">
      <c r="BF77" s="64"/>
      <c r="BG77" s="64"/>
      <c r="BH77" s="64"/>
      <c r="BI77" s="64"/>
      <c r="BJ77" s="64"/>
      <c r="BK77" s="64"/>
      <c r="BL77" s="64"/>
      <c r="BM77" s="64"/>
    </row>
    <row r="80" spans="58:65" ht="12.75">
      <c r="BF80" s="150"/>
      <c r="BG80" s="150"/>
      <c r="BH80" s="150"/>
      <c r="BI80" s="150"/>
      <c r="BJ80" s="150"/>
      <c r="BK80" s="150"/>
      <c r="BL80" s="150"/>
      <c r="BM80" s="150"/>
    </row>
    <row r="81" spans="58:65" ht="12.75">
      <c r="BF81" s="64"/>
      <c r="BG81" s="64"/>
      <c r="BH81" s="64"/>
      <c r="BI81" s="64"/>
      <c r="BJ81" s="64"/>
      <c r="BK81" s="64"/>
      <c r="BL81" s="64"/>
      <c r="BM81" s="64"/>
    </row>
    <row r="82" spans="58:65" ht="12.75">
      <c r="BF82" s="64"/>
      <c r="BG82" s="64"/>
      <c r="BH82" s="64"/>
      <c r="BI82" s="64"/>
      <c r="BJ82" s="64"/>
      <c r="BK82" s="64"/>
      <c r="BL82" s="64"/>
      <c r="BM82" s="64"/>
    </row>
    <row r="83" spans="58:65" ht="12.75">
      <c r="BF83" s="64"/>
      <c r="BG83" s="64"/>
      <c r="BH83" s="64"/>
      <c r="BI83" s="64"/>
      <c r="BJ83" s="64"/>
      <c r="BK83" s="64"/>
      <c r="BL83" s="64"/>
      <c r="BM83" s="64"/>
    </row>
  </sheetData>
  <sheetProtection/>
  <mergeCells count="300">
    <mergeCell ref="AJ58:AL58"/>
    <mergeCell ref="AO59:AP59"/>
    <mergeCell ref="C60:D60"/>
    <mergeCell ref="C61:D61"/>
    <mergeCell ref="I61:K61"/>
    <mergeCell ref="C62:D62"/>
    <mergeCell ref="AD62:AE62"/>
    <mergeCell ref="F60:G60"/>
    <mergeCell ref="F61:G61"/>
    <mergeCell ref="F62:G62"/>
    <mergeCell ref="C59:D59"/>
    <mergeCell ref="N61:O61"/>
    <mergeCell ref="I59:K59"/>
    <mergeCell ref="AD59:AE59"/>
    <mergeCell ref="N62:O62"/>
    <mergeCell ref="AD61:AE61"/>
    <mergeCell ref="I60:K60"/>
    <mergeCell ref="F58:G58"/>
    <mergeCell ref="AG58:AH58"/>
    <mergeCell ref="AD58:AE58"/>
    <mergeCell ref="I58:K58"/>
    <mergeCell ref="S59:T59"/>
    <mergeCell ref="N59:O59"/>
    <mergeCell ref="F59:G59"/>
    <mergeCell ref="I62:K62"/>
    <mergeCell ref="S60:T60"/>
    <mergeCell ref="N60:O60"/>
    <mergeCell ref="S61:T61"/>
    <mergeCell ref="S62:T62"/>
    <mergeCell ref="AS59:AT59"/>
    <mergeCell ref="AG60:AH60"/>
    <mergeCell ref="AG61:AH61"/>
    <mergeCell ref="AG62:AH62"/>
    <mergeCell ref="AD60:AE60"/>
    <mergeCell ref="AM51:AM52"/>
    <mergeCell ref="AT55:AU55"/>
    <mergeCell ref="AO58:AP58"/>
    <mergeCell ref="AN51:AN52"/>
    <mergeCell ref="AR51:AR52"/>
    <mergeCell ref="AE53:AL54"/>
    <mergeCell ref="AS53:AV54"/>
    <mergeCell ref="AS60:AT60"/>
    <mergeCell ref="AS58:AT58"/>
    <mergeCell ref="AS61:AT61"/>
    <mergeCell ref="AS62:AT62"/>
    <mergeCell ref="AJ59:AL59"/>
    <mergeCell ref="AJ60:AL60"/>
    <mergeCell ref="AO60:AP60"/>
    <mergeCell ref="AO61:AP61"/>
    <mergeCell ref="AJ61:AL61"/>
    <mergeCell ref="AJ62:AL62"/>
    <mergeCell ref="AO62:AP62"/>
    <mergeCell ref="AG59:AH59"/>
    <mergeCell ref="B51:B52"/>
    <mergeCell ref="B49:B50"/>
    <mergeCell ref="F53:J54"/>
    <mergeCell ref="K53:Q54"/>
    <mergeCell ref="S51:S52"/>
    <mergeCell ref="S49:S50"/>
    <mergeCell ref="B45:B46"/>
    <mergeCell ref="R49:R50"/>
    <mergeCell ref="P51:P52"/>
    <mergeCell ref="B47:B48"/>
    <mergeCell ref="C58:D58"/>
    <mergeCell ref="AS51:AS52"/>
    <mergeCell ref="BE49:BE50"/>
    <mergeCell ref="BE51:BE52"/>
    <mergeCell ref="U49:U50"/>
    <mergeCell ref="V49:V50"/>
    <mergeCell ref="U51:U52"/>
    <mergeCell ref="V51:V52"/>
    <mergeCell ref="AR49:AR50"/>
    <mergeCell ref="AL51:AL52"/>
    <mergeCell ref="AP49:AP50"/>
    <mergeCell ref="AZ55:BA55"/>
    <mergeCell ref="AY49:AY50"/>
    <mergeCell ref="AZ49:AZ50"/>
    <mergeCell ref="AX53:BC54"/>
    <mergeCell ref="AN53:AQ54"/>
    <mergeCell ref="AT51:AT52"/>
    <mergeCell ref="AO51:AO52"/>
    <mergeCell ref="AP51:AP52"/>
    <mergeCell ref="AQ51:AQ52"/>
    <mergeCell ref="BB49:BB50"/>
    <mergeCell ref="BC49:BC50"/>
    <mergeCell ref="N58:O58"/>
    <mergeCell ref="S58:T58"/>
    <mergeCell ref="AU49:AU50"/>
    <mergeCell ref="AV49:AV50"/>
    <mergeCell ref="AW49:AW50"/>
    <mergeCell ref="AX49:AX50"/>
    <mergeCell ref="BK49:BK50"/>
    <mergeCell ref="BA49:BA50"/>
    <mergeCell ref="BB47:BB48"/>
    <mergeCell ref="BC47:BC48"/>
    <mergeCell ref="BE47:BE48"/>
    <mergeCell ref="AV47:AV48"/>
    <mergeCell ref="AW47:AW48"/>
    <mergeCell ref="AX47:AX48"/>
    <mergeCell ref="AY47:AY48"/>
    <mergeCell ref="AZ47:AZ48"/>
    <mergeCell ref="BA47:BA48"/>
    <mergeCell ref="BJ49:BJ50"/>
    <mergeCell ref="BF49:BF50"/>
    <mergeCell ref="BG49:BG50"/>
    <mergeCell ref="BH49:BH50"/>
    <mergeCell ref="BK47:BK48"/>
    <mergeCell ref="BM49:BM50"/>
    <mergeCell ref="BL51:BL52"/>
    <mergeCell ref="BM51:BM52"/>
    <mergeCell ref="BF47:BF48"/>
    <mergeCell ref="BM47:BM48"/>
    <mergeCell ref="BH47:BH48"/>
    <mergeCell ref="BJ47:BJ48"/>
    <mergeCell ref="BH45:BH46"/>
    <mergeCell ref="BJ45:BJ46"/>
    <mergeCell ref="BK45:BK46"/>
    <mergeCell ref="BG47:BG48"/>
    <mergeCell ref="BL47:BL48"/>
    <mergeCell ref="BG51:BG52"/>
    <mergeCell ref="BL49:BL50"/>
    <mergeCell ref="BK51:BK52"/>
    <mergeCell ref="BH51:BH52"/>
    <mergeCell ref="BJ51:BJ52"/>
    <mergeCell ref="BF51:BF52"/>
    <mergeCell ref="BM45:BM46"/>
    <mergeCell ref="BL45:BL46"/>
    <mergeCell ref="U45:U46"/>
    <mergeCell ref="AS45:AS46"/>
    <mergeCell ref="AN47:AN48"/>
    <mergeCell ref="AO47:AO48"/>
    <mergeCell ref="AP47:AP48"/>
    <mergeCell ref="V45:V46"/>
    <mergeCell ref="U47:U48"/>
    <mergeCell ref="V47:V48"/>
    <mergeCell ref="AQ47:AQ48"/>
    <mergeCell ref="AR47:AR48"/>
    <mergeCell ref="AS47:AS48"/>
    <mergeCell ref="AR42:AR44"/>
    <mergeCell ref="AS42:AS44"/>
    <mergeCell ref="AZ45:AZ46"/>
    <mergeCell ref="BA45:BA46"/>
    <mergeCell ref="BB45:BB46"/>
    <mergeCell ref="BC45:BC46"/>
    <mergeCell ref="BE45:BE46"/>
    <mergeCell ref="BF45:BF46"/>
    <mergeCell ref="BG45:BG46"/>
    <mergeCell ref="AY45:AY46"/>
    <mergeCell ref="AU45:AU46"/>
    <mergeCell ref="AV45:AV46"/>
    <mergeCell ref="AW45:AW46"/>
    <mergeCell ref="AX45:AX46"/>
    <mergeCell ref="BM39:BM44"/>
    <mergeCell ref="C40:C41"/>
    <mergeCell ref="D40:D41"/>
    <mergeCell ref="E40:E41"/>
    <mergeCell ref="F40:F41"/>
    <mergeCell ref="H40:H41"/>
    <mergeCell ref="I40:I41"/>
    <mergeCell ref="J40:J41"/>
    <mergeCell ref="L40:L41"/>
    <mergeCell ref="M40:M41"/>
    <mergeCell ref="BH39:BH44"/>
    <mergeCell ref="BJ39:BJ44"/>
    <mergeCell ref="BK39:BK44"/>
    <mergeCell ref="BL39:BL44"/>
    <mergeCell ref="BG39:BG44"/>
    <mergeCell ref="BC40:BC41"/>
    <mergeCell ref="BC42:BC44"/>
    <mergeCell ref="BF39:BF44"/>
    <mergeCell ref="BE39:BE44"/>
    <mergeCell ref="AZ39:BC39"/>
    <mergeCell ref="AN40:AN41"/>
    <mergeCell ref="AO40:AO41"/>
    <mergeCell ref="AP40:AP41"/>
    <mergeCell ref="AQ40:AQ41"/>
    <mergeCell ref="E42:E44"/>
    <mergeCell ref="AA40:AA41"/>
    <mergeCell ref="AB40:AB41"/>
    <mergeCell ref="AD40:AD41"/>
    <mergeCell ref="G42:G43"/>
    <mergeCell ref="H42:H44"/>
    <mergeCell ref="I42:I44"/>
    <mergeCell ref="J42:J44"/>
    <mergeCell ref="K42:K43"/>
    <mergeCell ref="O42:O44"/>
    <mergeCell ref="L42:L44"/>
    <mergeCell ref="R42:R44"/>
    <mergeCell ref="S42:S44"/>
    <mergeCell ref="Q42:Q44"/>
    <mergeCell ref="T42:T44"/>
    <mergeCell ref="U42:U43"/>
    <mergeCell ref="AA42:AA44"/>
    <mergeCell ref="AB42:AB44"/>
    <mergeCell ref="AC42:AC43"/>
    <mergeCell ref="AD42:AD44"/>
    <mergeCell ref="W42:W44"/>
    <mergeCell ref="X42:X44"/>
    <mergeCell ref="Y42:Y43"/>
    <mergeCell ref="Z42:Z44"/>
    <mergeCell ref="BD37:BM38"/>
    <mergeCell ref="B39:B44"/>
    <mergeCell ref="C39:F39"/>
    <mergeCell ref="H39:J39"/>
    <mergeCell ref="L39:O39"/>
    <mergeCell ref="N40:N41"/>
    <mergeCell ref="O40:O41"/>
    <mergeCell ref="C42:C44"/>
    <mergeCell ref="D42:D44"/>
    <mergeCell ref="AQ39:AT39"/>
    <mergeCell ref="F42:F44"/>
    <mergeCell ref="P39:T39"/>
    <mergeCell ref="P40:P41"/>
    <mergeCell ref="Q40:Q41"/>
    <mergeCell ref="R40:R41"/>
    <mergeCell ref="S40:S41"/>
    <mergeCell ref="T40:T41"/>
    <mergeCell ref="N42:N44"/>
    <mergeCell ref="P42:P44"/>
    <mergeCell ref="M42:M44"/>
    <mergeCell ref="V39:X39"/>
    <mergeCell ref="Z39:AB39"/>
    <mergeCell ref="AD39:AG39"/>
    <mergeCell ref="AM39:AP39"/>
    <mergeCell ref="X40:X41"/>
    <mergeCell ref="Z40:Z41"/>
    <mergeCell ref="AE40:AE41"/>
    <mergeCell ref="AW60:AX60"/>
    <mergeCell ref="AJ40:AJ41"/>
    <mergeCell ref="AK40:AK41"/>
    <mergeCell ref="AM40:AM41"/>
    <mergeCell ref="AR40:AR41"/>
    <mergeCell ref="AS40:AS41"/>
    <mergeCell ref="AW40:AW41"/>
    <mergeCell ref="AX40:AX41"/>
    <mergeCell ref="AW42:AW44"/>
    <mergeCell ref="AX42:AX44"/>
    <mergeCell ref="AT40:AT41"/>
    <mergeCell ref="AV40:AV41"/>
    <mergeCell ref="AK42:AK44"/>
    <mergeCell ref="AL42:AL43"/>
    <mergeCell ref="AE42:AE44"/>
    <mergeCell ref="AF42:AF44"/>
    <mergeCell ref="AA55:AB55"/>
    <mergeCell ref="AT42:AT44"/>
    <mergeCell ref="AU42:AU43"/>
    <mergeCell ref="AP42:AP44"/>
    <mergeCell ref="AQ42:AQ44"/>
    <mergeCell ref="AW61:AX61"/>
    <mergeCell ref="AW62:AX62"/>
    <mergeCell ref="BI39:BI44"/>
    <mergeCell ref="BI45:BI46"/>
    <mergeCell ref="BI47:BI48"/>
    <mergeCell ref="BI49:BI50"/>
    <mergeCell ref="BI51:BI52"/>
    <mergeCell ref="AW58:AX58"/>
    <mergeCell ref="AW59:AX59"/>
    <mergeCell ref="AV39:AX39"/>
    <mergeCell ref="AZ40:AZ41"/>
    <mergeCell ref="BA40:BA41"/>
    <mergeCell ref="AZ42:AZ44"/>
    <mergeCell ref="BA42:BA44"/>
    <mergeCell ref="AY42:AY43"/>
    <mergeCell ref="BB40:BB41"/>
    <mergeCell ref="BB42:BB44"/>
    <mergeCell ref="AV42:AV44"/>
    <mergeCell ref="M55:O55"/>
    <mergeCell ref="T55:U55"/>
    <mergeCell ref="AO55:AP55"/>
    <mergeCell ref="AH55:AI55"/>
    <mergeCell ref="AM22:AS22"/>
    <mergeCell ref="AI39:AK39"/>
    <mergeCell ref="AF40:AF41"/>
    <mergeCell ref="AG40:AG41"/>
    <mergeCell ref="AI40:AI41"/>
    <mergeCell ref="V42:V44"/>
    <mergeCell ref="AG42:AG44"/>
    <mergeCell ref="AH42:AH43"/>
    <mergeCell ref="AI42:AI44"/>
    <mergeCell ref="AJ42:AJ44"/>
    <mergeCell ref="AM42:AM44"/>
    <mergeCell ref="AN42:AN44"/>
    <mergeCell ref="AO42:AO44"/>
    <mergeCell ref="R53:X54"/>
    <mergeCell ref="Y53:AD54"/>
    <mergeCell ref="AS49:AS50"/>
    <mergeCell ref="AQ49:AQ50"/>
    <mergeCell ref="AO49:AO50"/>
    <mergeCell ref="V40:V41"/>
    <mergeCell ref="W40:W41"/>
    <mergeCell ref="S1:AW1"/>
    <mergeCell ref="Q2:AZ2"/>
    <mergeCell ref="S3:AV3"/>
    <mergeCell ref="AC16:AR16"/>
    <mergeCell ref="AU23:BF23"/>
    <mergeCell ref="AU35:BM36"/>
    <mergeCell ref="BH11:BM11"/>
    <mergeCell ref="W18:AT18"/>
    <mergeCell ref="L17:BF17"/>
    <mergeCell ref="AU22:BF22"/>
  </mergeCells>
  <printOptions/>
  <pageMargins left="0.1968503937007874" right="0.1968503937007874" top="0.7" bottom="0.2" header="0.29" footer="0.2"/>
  <pageSetup horizontalDpi="600" verticalDpi="600" orientation="landscape" paperSize="9" scale="95" r:id="rId2"/>
  <headerFooter alignWithMargins="0">
    <oddFooter xml:space="preserve">&amp;R&amp;"Times New Roman,обычный"&amp;8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C30"/>
  <sheetViews>
    <sheetView view="pageBreakPreview" zoomScaleSheetLayoutView="100" zoomScalePageLayoutView="0" workbookViewId="0" topLeftCell="A1">
      <selection activeCell="BF9" sqref="BF9"/>
    </sheetView>
  </sheetViews>
  <sheetFormatPr defaultColWidth="9.125" defaultRowHeight="12.75"/>
  <cols>
    <col min="1" max="1" width="3.125" style="34" customWidth="1"/>
    <col min="2" max="2" width="6.125" style="34" customWidth="1"/>
    <col min="3" max="3" width="2.00390625" style="34" customWidth="1"/>
    <col min="4" max="4" width="2.125" style="34" customWidth="1"/>
    <col min="5" max="5" width="2.25390625" style="34" customWidth="1"/>
    <col min="6" max="6" width="2.125" style="34" customWidth="1"/>
    <col min="7" max="7" width="3.125" style="34" customWidth="1"/>
    <col min="8" max="9" width="2.75390625" style="34" customWidth="1"/>
    <col min="10" max="10" width="2.625" style="34" customWidth="1"/>
    <col min="11" max="11" width="3.00390625" style="34" customWidth="1"/>
    <col min="12" max="12" width="3.125" style="34" customWidth="1"/>
    <col min="13" max="13" width="2.25390625" style="34" customWidth="1"/>
    <col min="14" max="14" width="2.125" style="34" customWidth="1"/>
    <col min="15" max="15" width="2.375" style="34" customWidth="1"/>
    <col min="16" max="19" width="2.125" style="34" customWidth="1"/>
    <col min="20" max="51" width="2.375" style="34" customWidth="1"/>
    <col min="52" max="53" width="2.875" style="34" customWidth="1"/>
    <col min="54" max="55" width="3.125" style="34" customWidth="1"/>
    <col min="56" max="16384" width="9.125" style="34" customWidth="1"/>
  </cols>
  <sheetData>
    <row r="1" spans="50:51" ht="6.75" customHeight="1">
      <c r="AX1" s="4"/>
      <c r="AY1" s="4"/>
    </row>
    <row r="2" spans="2:51" ht="15" customHeight="1">
      <c r="B2" s="571" t="s">
        <v>51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  <c r="Z2" s="571"/>
      <c r="AA2" s="571"/>
      <c r="AB2" s="571"/>
      <c r="AC2" s="571"/>
      <c r="AD2" s="571"/>
      <c r="AE2" s="571"/>
      <c r="AF2" s="571"/>
      <c r="AG2" s="571"/>
      <c r="AH2" s="571"/>
      <c r="AI2" s="571"/>
      <c r="AJ2" s="571"/>
      <c r="AK2" s="571"/>
      <c r="AL2" s="571"/>
      <c r="AM2" s="571"/>
      <c r="AN2" s="571"/>
      <c r="AO2" s="571"/>
      <c r="AP2" s="571"/>
      <c r="AQ2" s="571"/>
      <c r="AR2" s="571"/>
      <c r="AS2" s="571"/>
      <c r="AT2" s="571"/>
      <c r="AU2" s="571"/>
      <c r="AV2" s="571"/>
      <c r="AW2" s="571"/>
      <c r="AX2" s="571"/>
      <c r="AY2" s="5"/>
    </row>
    <row r="3" ht="6" customHeight="1" thickBot="1"/>
    <row r="4" spans="2:55" ht="44.25" customHeight="1" thickBot="1">
      <c r="B4" s="572" t="s">
        <v>52</v>
      </c>
      <c r="C4" s="572" t="s">
        <v>53</v>
      </c>
      <c r="D4" s="572"/>
      <c r="E4" s="572"/>
      <c r="F4" s="572"/>
      <c r="G4" s="573" t="s">
        <v>54</v>
      </c>
      <c r="H4" s="572" t="s">
        <v>55</v>
      </c>
      <c r="I4" s="572"/>
      <c r="J4" s="572"/>
      <c r="K4" s="573" t="s">
        <v>56</v>
      </c>
      <c r="L4" s="572" t="s">
        <v>57</v>
      </c>
      <c r="M4" s="572"/>
      <c r="N4" s="572"/>
      <c r="O4" s="572"/>
      <c r="P4" s="572" t="s">
        <v>58</v>
      </c>
      <c r="Q4" s="572"/>
      <c r="R4" s="572"/>
      <c r="S4" s="572"/>
      <c r="T4" s="573" t="s">
        <v>59</v>
      </c>
      <c r="U4" s="572" t="s">
        <v>60</v>
      </c>
      <c r="V4" s="572"/>
      <c r="W4" s="572"/>
      <c r="X4" s="572"/>
      <c r="Y4" s="586" t="s">
        <v>61</v>
      </c>
      <c r="Z4" s="586"/>
      <c r="AA4" s="586"/>
      <c r="AB4" s="586"/>
      <c r="AC4" s="572" t="s">
        <v>62</v>
      </c>
      <c r="AD4" s="572"/>
      <c r="AE4" s="572"/>
      <c r="AF4" s="572"/>
      <c r="AG4" s="583" t="s">
        <v>63</v>
      </c>
      <c r="AH4" s="574" t="s">
        <v>64</v>
      </c>
      <c r="AI4" s="575"/>
      <c r="AJ4" s="576"/>
      <c r="AK4" s="583" t="s">
        <v>65</v>
      </c>
      <c r="AL4" s="578" t="s">
        <v>66</v>
      </c>
      <c r="AM4" s="575"/>
      <c r="AN4" s="575"/>
      <c r="AO4" s="579"/>
      <c r="AP4" s="574" t="s">
        <v>270</v>
      </c>
      <c r="AQ4" s="575"/>
      <c r="AR4" s="575"/>
      <c r="AS4" s="576"/>
      <c r="AT4" s="583" t="s">
        <v>67</v>
      </c>
      <c r="AU4" s="574" t="s">
        <v>68</v>
      </c>
      <c r="AV4" s="575"/>
      <c r="AW4" s="576"/>
      <c r="AX4" s="583" t="s">
        <v>69</v>
      </c>
      <c r="AY4" s="574" t="s">
        <v>70</v>
      </c>
      <c r="AZ4" s="575"/>
      <c r="BA4" s="575"/>
      <c r="BB4" s="576"/>
      <c r="BC4" s="161"/>
    </row>
    <row r="5" spans="2:55" ht="78" customHeight="1">
      <c r="B5" s="572"/>
      <c r="C5" s="6" t="s">
        <v>71</v>
      </c>
      <c r="D5" s="7" t="s">
        <v>72</v>
      </c>
      <c r="E5" s="7" t="s">
        <v>73</v>
      </c>
      <c r="F5" s="8" t="s">
        <v>74</v>
      </c>
      <c r="G5" s="573"/>
      <c r="H5" s="6" t="s">
        <v>75</v>
      </c>
      <c r="I5" s="7" t="s">
        <v>76</v>
      </c>
      <c r="J5" s="8" t="s">
        <v>77</v>
      </c>
      <c r="K5" s="573"/>
      <c r="L5" s="6" t="s">
        <v>78</v>
      </c>
      <c r="M5" s="7" t="s">
        <v>79</v>
      </c>
      <c r="N5" s="7" t="s">
        <v>80</v>
      </c>
      <c r="O5" s="8" t="s">
        <v>81</v>
      </c>
      <c r="P5" s="6" t="s">
        <v>82</v>
      </c>
      <c r="Q5" s="7" t="s">
        <v>83</v>
      </c>
      <c r="R5" s="7" t="s">
        <v>73</v>
      </c>
      <c r="S5" s="8" t="s">
        <v>74</v>
      </c>
      <c r="T5" s="573"/>
      <c r="U5" s="6" t="s">
        <v>84</v>
      </c>
      <c r="V5" s="7" t="s">
        <v>85</v>
      </c>
      <c r="W5" s="7" t="s">
        <v>86</v>
      </c>
      <c r="X5" s="8" t="s">
        <v>87</v>
      </c>
      <c r="Y5" s="9" t="s">
        <v>88</v>
      </c>
      <c r="Z5" s="7" t="s">
        <v>89</v>
      </c>
      <c r="AA5" s="7" t="s">
        <v>90</v>
      </c>
      <c r="AB5" s="10" t="s">
        <v>91</v>
      </c>
      <c r="AC5" s="11" t="s">
        <v>92</v>
      </c>
      <c r="AD5" s="7" t="s">
        <v>89</v>
      </c>
      <c r="AE5" s="7" t="s">
        <v>90</v>
      </c>
      <c r="AF5" s="8" t="s">
        <v>93</v>
      </c>
      <c r="AG5" s="584"/>
      <c r="AH5" s="165" t="s">
        <v>94</v>
      </c>
      <c r="AI5" s="163" t="s">
        <v>76</v>
      </c>
      <c r="AJ5" s="166" t="s">
        <v>95</v>
      </c>
      <c r="AK5" s="584"/>
      <c r="AL5" s="162" t="s">
        <v>96</v>
      </c>
      <c r="AM5" s="163" t="s">
        <v>271</v>
      </c>
      <c r="AN5" s="163" t="s">
        <v>272</v>
      </c>
      <c r="AO5" s="164" t="s">
        <v>273</v>
      </c>
      <c r="AP5" s="165" t="s">
        <v>82</v>
      </c>
      <c r="AQ5" s="163" t="s">
        <v>72</v>
      </c>
      <c r="AR5" s="163" t="s">
        <v>73</v>
      </c>
      <c r="AS5" s="166" t="s">
        <v>74</v>
      </c>
      <c r="AT5" s="584"/>
      <c r="AU5" s="165" t="s">
        <v>94</v>
      </c>
      <c r="AV5" s="163" t="s">
        <v>76</v>
      </c>
      <c r="AW5" s="166" t="s">
        <v>97</v>
      </c>
      <c r="AX5" s="584"/>
      <c r="AY5" s="165" t="s">
        <v>98</v>
      </c>
      <c r="AZ5" s="163" t="s">
        <v>79</v>
      </c>
      <c r="BA5" s="163" t="s">
        <v>80</v>
      </c>
      <c r="BB5" s="166" t="s">
        <v>99</v>
      </c>
      <c r="BC5" s="167" t="s">
        <v>100</v>
      </c>
    </row>
    <row r="6" spans="2:55" ht="12.75">
      <c r="B6" s="12"/>
      <c r="C6" s="13">
        <v>1</v>
      </c>
      <c r="D6" s="14">
        <v>2</v>
      </c>
      <c r="E6" s="14">
        <v>3</v>
      </c>
      <c r="F6" s="15">
        <v>4</v>
      </c>
      <c r="G6" s="16">
        <v>5</v>
      </c>
      <c r="H6" s="13">
        <v>6</v>
      </c>
      <c r="I6" s="14">
        <v>7</v>
      </c>
      <c r="J6" s="15">
        <v>8</v>
      </c>
      <c r="K6" s="16">
        <v>9</v>
      </c>
      <c r="L6" s="13">
        <v>10</v>
      </c>
      <c r="M6" s="14">
        <v>11</v>
      </c>
      <c r="N6" s="14">
        <v>12</v>
      </c>
      <c r="O6" s="15">
        <v>13</v>
      </c>
      <c r="P6" s="13">
        <v>14</v>
      </c>
      <c r="Q6" s="14">
        <v>15</v>
      </c>
      <c r="R6" s="14">
        <v>16</v>
      </c>
      <c r="S6" s="17">
        <v>17</v>
      </c>
      <c r="T6" s="16">
        <v>18</v>
      </c>
      <c r="U6" s="13">
        <v>19</v>
      </c>
      <c r="V6" s="14">
        <v>20</v>
      </c>
      <c r="W6" s="14">
        <v>21</v>
      </c>
      <c r="X6" s="15">
        <v>22</v>
      </c>
      <c r="Y6" s="18">
        <v>23</v>
      </c>
      <c r="Z6" s="14">
        <v>24</v>
      </c>
      <c r="AA6" s="14">
        <v>25</v>
      </c>
      <c r="AB6" s="19">
        <v>26</v>
      </c>
      <c r="AC6" s="20">
        <v>27</v>
      </c>
      <c r="AD6" s="14">
        <v>28</v>
      </c>
      <c r="AE6" s="14">
        <v>29</v>
      </c>
      <c r="AF6" s="15">
        <v>30</v>
      </c>
      <c r="AG6" s="168">
        <v>31</v>
      </c>
      <c r="AH6" s="172">
        <v>32</v>
      </c>
      <c r="AI6" s="170">
        <v>33</v>
      </c>
      <c r="AJ6" s="173">
        <v>34</v>
      </c>
      <c r="AK6" s="168">
        <v>35</v>
      </c>
      <c r="AL6" s="169">
        <v>36</v>
      </c>
      <c r="AM6" s="170">
        <v>37</v>
      </c>
      <c r="AN6" s="170">
        <v>38</v>
      </c>
      <c r="AO6" s="171">
        <v>39</v>
      </c>
      <c r="AP6" s="172">
        <v>40</v>
      </c>
      <c r="AQ6" s="170">
        <v>41</v>
      </c>
      <c r="AR6" s="170">
        <v>42</v>
      </c>
      <c r="AS6" s="173">
        <v>43</v>
      </c>
      <c r="AT6" s="168">
        <v>44</v>
      </c>
      <c r="AU6" s="172">
        <v>45</v>
      </c>
      <c r="AV6" s="170">
        <v>46</v>
      </c>
      <c r="AW6" s="173">
        <v>47</v>
      </c>
      <c r="AX6" s="168">
        <v>48</v>
      </c>
      <c r="AY6" s="172">
        <v>49</v>
      </c>
      <c r="AZ6" s="170">
        <v>50</v>
      </c>
      <c r="BA6" s="170">
        <v>51</v>
      </c>
      <c r="BB6" s="173">
        <v>52</v>
      </c>
      <c r="BC6" s="174"/>
    </row>
    <row r="7" spans="2:55" ht="12.75">
      <c r="B7" s="21">
        <v>1</v>
      </c>
      <c r="C7" s="6"/>
      <c r="D7" s="7"/>
      <c r="E7" s="7"/>
      <c r="F7" s="8"/>
      <c r="G7" s="21"/>
      <c r="H7" s="6"/>
      <c r="I7" s="7"/>
      <c r="J7" s="8"/>
      <c r="K7" s="45"/>
      <c r="L7" s="6">
        <v>17</v>
      </c>
      <c r="M7" s="7"/>
      <c r="N7" s="7"/>
      <c r="O7" s="8"/>
      <c r="P7" s="6"/>
      <c r="Q7" s="7"/>
      <c r="R7" s="7"/>
      <c r="S7" s="8"/>
      <c r="T7" s="21" t="s">
        <v>101</v>
      </c>
      <c r="U7" s="6" t="s">
        <v>101</v>
      </c>
      <c r="V7" s="7"/>
      <c r="W7" s="7"/>
      <c r="X7" s="8"/>
      <c r="Y7" s="46"/>
      <c r="Z7" s="7"/>
      <c r="AA7" s="7"/>
      <c r="AB7" s="10"/>
      <c r="AC7" s="6"/>
      <c r="AD7" s="7"/>
      <c r="AE7" s="7"/>
      <c r="AF7" s="8">
        <v>20</v>
      </c>
      <c r="AG7" s="175"/>
      <c r="AH7" s="165"/>
      <c r="AI7" s="163"/>
      <c r="AJ7" s="166"/>
      <c r="AK7" s="175"/>
      <c r="AL7" s="162"/>
      <c r="AM7" s="163"/>
      <c r="AN7" s="163"/>
      <c r="AO7" s="164"/>
      <c r="AP7" s="165" t="s">
        <v>102</v>
      </c>
      <c r="AQ7" s="163" t="s">
        <v>102</v>
      </c>
      <c r="AR7" s="163" t="s">
        <v>102</v>
      </c>
      <c r="AS7" s="166" t="s">
        <v>103</v>
      </c>
      <c r="AT7" s="175" t="s">
        <v>101</v>
      </c>
      <c r="AU7" s="165" t="s">
        <v>101</v>
      </c>
      <c r="AV7" s="163" t="s">
        <v>101</v>
      </c>
      <c r="AW7" s="176" t="s">
        <v>101</v>
      </c>
      <c r="AX7" s="175" t="s">
        <v>101</v>
      </c>
      <c r="AY7" s="165" t="s">
        <v>101</v>
      </c>
      <c r="AZ7" s="163" t="s">
        <v>101</v>
      </c>
      <c r="BA7" s="163" t="s">
        <v>101</v>
      </c>
      <c r="BB7" s="176" t="s">
        <v>101</v>
      </c>
      <c r="BC7" s="175"/>
    </row>
    <row r="8" spans="2:55" ht="15" customHeight="1">
      <c r="B8" s="22">
        <v>2</v>
      </c>
      <c r="C8" s="47"/>
      <c r="D8" s="48"/>
      <c r="E8" s="48"/>
      <c r="F8" s="49"/>
      <c r="G8" s="22"/>
      <c r="H8" s="50"/>
      <c r="I8" s="51"/>
      <c r="J8" s="52"/>
      <c r="K8" s="53"/>
      <c r="L8" s="50">
        <v>15</v>
      </c>
      <c r="M8" s="51"/>
      <c r="N8" s="51"/>
      <c r="O8" s="52"/>
      <c r="P8" s="47"/>
      <c r="Q8" s="48"/>
      <c r="R8" s="48" t="s">
        <v>102</v>
      </c>
      <c r="S8" s="48" t="s">
        <v>102</v>
      </c>
      <c r="T8" s="22" t="s">
        <v>101</v>
      </c>
      <c r="U8" s="47" t="s">
        <v>101</v>
      </c>
      <c r="V8" s="48"/>
      <c r="W8" s="48"/>
      <c r="X8" s="49"/>
      <c r="Y8" s="54"/>
      <c r="Z8" s="48"/>
      <c r="AA8" s="49">
        <v>14</v>
      </c>
      <c r="AB8" s="55"/>
      <c r="AC8" s="47"/>
      <c r="AD8" s="48"/>
      <c r="AE8" s="48"/>
      <c r="AF8" s="49"/>
      <c r="AG8" s="175"/>
      <c r="AH8" s="165"/>
      <c r="AI8" s="163"/>
      <c r="AJ8" s="166" t="s">
        <v>102</v>
      </c>
      <c r="AK8" s="166" t="s">
        <v>102</v>
      </c>
      <c r="AL8" s="166" t="s">
        <v>102</v>
      </c>
      <c r="AM8" s="166" t="s">
        <v>102</v>
      </c>
      <c r="AN8" s="166" t="s">
        <v>102</v>
      </c>
      <c r="AO8" s="166" t="s">
        <v>102</v>
      </c>
      <c r="AP8" s="166" t="s">
        <v>102</v>
      </c>
      <c r="AQ8" s="166" t="s">
        <v>102</v>
      </c>
      <c r="AR8" s="166" t="s">
        <v>102</v>
      </c>
      <c r="AS8" s="176" t="s">
        <v>103</v>
      </c>
      <c r="AT8" s="175" t="s">
        <v>101</v>
      </c>
      <c r="AU8" s="165" t="s">
        <v>101</v>
      </c>
      <c r="AV8" s="163" t="s">
        <v>101</v>
      </c>
      <c r="AW8" s="176" t="s">
        <v>101</v>
      </c>
      <c r="AX8" s="175" t="s">
        <v>101</v>
      </c>
      <c r="AY8" s="165" t="s">
        <v>101</v>
      </c>
      <c r="AZ8" s="163" t="s">
        <v>101</v>
      </c>
      <c r="BA8" s="163" t="s">
        <v>101</v>
      </c>
      <c r="BB8" s="176" t="s">
        <v>101</v>
      </c>
      <c r="BC8" s="175"/>
    </row>
    <row r="9" spans="2:55" ht="13.5" thickBot="1">
      <c r="B9" s="23">
        <v>3</v>
      </c>
      <c r="C9" s="24"/>
      <c r="D9" s="25"/>
      <c r="E9" s="25"/>
      <c r="F9" s="56"/>
      <c r="G9" s="57"/>
      <c r="H9" s="58"/>
      <c r="I9" s="59"/>
      <c r="J9" s="59"/>
      <c r="K9" s="59"/>
      <c r="L9" s="60">
        <v>11</v>
      </c>
      <c r="M9" s="59"/>
      <c r="N9" s="61" t="s">
        <v>102</v>
      </c>
      <c r="O9" s="61" t="s">
        <v>102</v>
      </c>
      <c r="P9" s="56" t="s">
        <v>102</v>
      </c>
      <c r="Q9" s="62" t="s">
        <v>102</v>
      </c>
      <c r="R9" s="56" t="s">
        <v>103</v>
      </c>
      <c r="S9" s="56" t="s">
        <v>103</v>
      </c>
      <c r="T9" s="23" t="s">
        <v>101</v>
      </c>
      <c r="U9" s="24" t="s">
        <v>101</v>
      </c>
      <c r="V9" s="25" t="s">
        <v>102</v>
      </c>
      <c r="W9" s="25" t="s">
        <v>102</v>
      </c>
      <c r="X9" s="25" t="s">
        <v>104</v>
      </c>
      <c r="Y9" s="56" t="s">
        <v>104</v>
      </c>
      <c r="Z9" s="62" t="s">
        <v>104</v>
      </c>
      <c r="AA9" s="25" t="s">
        <v>104</v>
      </c>
      <c r="AB9" s="63" t="s">
        <v>104</v>
      </c>
      <c r="AC9" s="24" t="s">
        <v>104</v>
      </c>
      <c r="AD9" s="25" t="s">
        <v>104</v>
      </c>
      <c r="AE9" s="25" t="s">
        <v>104</v>
      </c>
      <c r="AF9" s="56" t="s">
        <v>104</v>
      </c>
      <c r="AG9" s="177" t="s">
        <v>104</v>
      </c>
      <c r="AH9" s="184" t="s">
        <v>104</v>
      </c>
      <c r="AI9" s="179" t="s">
        <v>104</v>
      </c>
      <c r="AJ9" s="183" t="s">
        <v>104</v>
      </c>
      <c r="AK9" s="177" t="s">
        <v>104</v>
      </c>
      <c r="AL9" s="178" t="s">
        <v>104</v>
      </c>
      <c r="AM9" s="179" t="s">
        <v>104</v>
      </c>
      <c r="AN9" s="179" t="s">
        <v>104</v>
      </c>
      <c r="AO9" s="180" t="s">
        <v>104</v>
      </c>
      <c r="AP9" s="181" t="s">
        <v>104</v>
      </c>
      <c r="AQ9" s="182" t="s">
        <v>103</v>
      </c>
      <c r="AR9" s="182" t="s">
        <v>105</v>
      </c>
      <c r="AS9" s="183" t="s">
        <v>105</v>
      </c>
      <c r="AT9" s="177"/>
      <c r="AU9" s="184"/>
      <c r="AV9" s="179"/>
      <c r="AW9" s="185"/>
      <c r="AX9" s="177"/>
      <c r="AY9" s="184"/>
      <c r="AZ9" s="179"/>
      <c r="BA9" s="179"/>
      <c r="BB9" s="185"/>
      <c r="BC9" s="177"/>
    </row>
    <row r="10" spans="2:51" ht="7.5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2:51" ht="9.75" customHeight="1">
      <c r="B11" s="585" t="s">
        <v>106</v>
      </c>
      <c r="C11" s="585"/>
      <c r="D11" s="585"/>
      <c r="E11" s="585"/>
      <c r="F11" s="585"/>
      <c r="G11" s="585"/>
      <c r="H11" s="585"/>
      <c r="I11" s="58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2:51" ht="30.75" customHeight="1">
      <c r="B12" s="580" t="s">
        <v>107</v>
      </c>
      <c r="C12" s="580"/>
      <c r="D12" s="580"/>
      <c r="E12" s="580"/>
      <c r="F12" s="580"/>
      <c r="G12" s="581" t="s">
        <v>108</v>
      </c>
      <c r="H12" s="581"/>
      <c r="I12" s="581"/>
      <c r="J12" s="581"/>
      <c r="K12" s="581"/>
      <c r="L12" s="581"/>
      <c r="M12" s="581"/>
      <c r="N12" s="581" t="s">
        <v>109</v>
      </c>
      <c r="O12" s="581"/>
      <c r="P12" s="581"/>
      <c r="Q12" s="581"/>
      <c r="R12" s="581"/>
      <c r="S12" s="581"/>
      <c r="T12" s="581"/>
      <c r="U12" s="580" t="s">
        <v>110</v>
      </c>
      <c r="V12" s="580"/>
      <c r="W12" s="580"/>
      <c r="X12" s="580"/>
      <c r="Y12" s="580"/>
      <c r="Z12" s="580"/>
      <c r="AA12" s="580"/>
      <c r="AB12" s="581" t="s">
        <v>111</v>
      </c>
      <c r="AC12" s="581"/>
      <c r="AD12" s="581"/>
      <c r="AE12" s="581"/>
      <c r="AF12" s="581"/>
      <c r="AG12" s="582" t="s">
        <v>112</v>
      </c>
      <c r="AH12" s="582"/>
      <c r="AI12" s="582"/>
      <c r="AJ12" s="582"/>
      <c r="AK12" s="582"/>
      <c r="AL12" s="582"/>
      <c r="AM12" s="582"/>
      <c r="AN12" s="582"/>
      <c r="AO12" s="582"/>
      <c r="AP12" s="582"/>
      <c r="AQ12" s="582"/>
      <c r="AR12" s="582"/>
      <c r="AS12" s="582"/>
      <c r="AT12" s="582"/>
      <c r="AU12" s="582"/>
      <c r="AV12" s="582"/>
      <c r="AW12" s="582"/>
      <c r="AX12" s="577"/>
      <c r="AY12" s="577"/>
    </row>
    <row r="13" spans="2:51" ht="8.2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"/>
      <c r="AY13" s="2"/>
    </row>
    <row r="14" spans="2:51" ht="12.75" customHeight="1">
      <c r="B14" s="5"/>
      <c r="C14" s="587"/>
      <c r="D14" s="587"/>
      <c r="E14" s="587"/>
      <c r="F14" s="5"/>
      <c r="G14" s="5"/>
      <c r="H14" s="5"/>
      <c r="I14" s="590" t="s">
        <v>103</v>
      </c>
      <c r="J14" s="590"/>
      <c r="K14" s="590"/>
      <c r="L14" s="5"/>
      <c r="M14" s="5"/>
      <c r="N14" s="5"/>
      <c r="O14" s="587" t="s">
        <v>102</v>
      </c>
      <c r="P14" s="587"/>
      <c r="Q14" s="587"/>
      <c r="R14" s="3"/>
      <c r="S14" s="3"/>
      <c r="T14" s="5"/>
      <c r="U14" s="5"/>
      <c r="V14" s="587" t="s">
        <v>104</v>
      </c>
      <c r="W14" s="587"/>
      <c r="X14" s="587"/>
      <c r="Y14" s="27"/>
      <c r="Z14" s="5"/>
      <c r="AA14" s="5"/>
      <c r="AB14" s="3"/>
      <c r="AC14" s="587" t="s">
        <v>105</v>
      </c>
      <c r="AD14" s="587"/>
      <c r="AE14" s="587"/>
      <c r="AF14" s="5"/>
      <c r="AG14" s="5"/>
      <c r="AH14" s="5"/>
      <c r="AI14" s="587" t="s">
        <v>101</v>
      </c>
      <c r="AJ14" s="587"/>
      <c r="AK14" s="587"/>
      <c r="AL14" s="5"/>
      <c r="AM14" s="588"/>
      <c r="AN14" s="588"/>
      <c r="AO14" s="27"/>
      <c r="AP14" s="27"/>
      <c r="AQ14" s="27"/>
      <c r="AR14" s="27"/>
      <c r="AS14" s="589"/>
      <c r="AT14" s="589"/>
      <c r="AU14" s="589"/>
      <c r="AV14" s="27"/>
      <c r="AW14" s="27"/>
      <c r="AX14" s="5"/>
      <c r="AY14" s="5"/>
    </row>
    <row r="15" spans="2:51" ht="12.75" customHeight="1">
      <c r="B15" s="5"/>
      <c r="C15" s="27"/>
      <c r="D15" s="27"/>
      <c r="E15" s="27"/>
      <c r="F15" s="5"/>
      <c r="G15" s="5"/>
      <c r="H15" s="5"/>
      <c r="I15" s="28"/>
      <c r="J15" s="27"/>
      <c r="K15" s="27"/>
      <c r="L15" s="5"/>
      <c r="M15" s="5"/>
      <c r="N15" s="5"/>
      <c r="O15" s="27"/>
      <c r="P15" s="27"/>
      <c r="Q15" s="27"/>
      <c r="R15" s="3"/>
      <c r="S15" s="3"/>
      <c r="T15" s="5"/>
      <c r="U15" s="5"/>
      <c r="V15" s="27"/>
      <c r="W15" s="27"/>
      <c r="X15" s="27"/>
      <c r="Y15" s="27"/>
      <c r="Z15" s="5"/>
      <c r="AA15" s="5"/>
      <c r="AB15" s="3"/>
      <c r="AC15" s="27"/>
      <c r="AD15" s="27"/>
      <c r="AE15" s="27"/>
      <c r="AF15" s="5"/>
      <c r="AG15" s="5"/>
      <c r="AH15" s="5"/>
      <c r="AI15" s="27"/>
      <c r="AJ15" s="27"/>
      <c r="AK15" s="27"/>
      <c r="AL15" s="5"/>
      <c r="AM15" s="27"/>
      <c r="AN15" s="27"/>
      <c r="AO15" s="5"/>
      <c r="AP15" s="5"/>
      <c r="AQ15" s="5"/>
      <c r="AR15" s="27"/>
      <c r="AS15" s="27"/>
      <c r="AT15" s="27"/>
      <c r="AU15" s="27"/>
      <c r="AV15" s="3"/>
      <c r="AW15" s="27"/>
      <c r="AX15" s="5"/>
      <c r="AY15" s="5"/>
    </row>
    <row r="16" spans="2:51" ht="15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  <c r="Q16" s="3"/>
      <c r="R16" s="2"/>
      <c r="S16" s="2"/>
      <c r="T16" s="2"/>
      <c r="U16" s="2"/>
      <c r="V16" s="591" t="s">
        <v>113</v>
      </c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ht="6.75" customHeight="1" thickBot="1"/>
    <row r="18" spans="2:51" ht="12.75" customHeight="1" thickBot="1">
      <c r="B18" s="592" t="s">
        <v>114</v>
      </c>
      <c r="C18" s="593" t="s">
        <v>107</v>
      </c>
      <c r="D18" s="593"/>
      <c r="E18" s="593"/>
      <c r="F18" s="593"/>
      <c r="G18" s="593"/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593"/>
      <c r="S18" s="593"/>
      <c r="T18" s="593"/>
      <c r="U18" s="593"/>
      <c r="V18" s="593"/>
      <c r="W18" s="593"/>
      <c r="X18" s="593"/>
      <c r="Y18" s="593"/>
      <c r="Z18" s="593"/>
      <c r="AA18" s="594" t="s">
        <v>115</v>
      </c>
      <c r="AB18" s="594"/>
      <c r="AC18" s="594"/>
      <c r="AD18" s="594"/>
      <c r="AE18" s="595" t="s">
        <v>116</v>
      </c>
      <c r="AF18" s="595"/>
      <c r="AG18" s="595"/>
      <c r="AH18" s="595"/>
      <c r="AI18" s="595"/>
      <c r="AJ18" s="595"/>
      <c r="AK18" s="595"/>
      <c r="AL18" s="595"/>
      <c r="AM18" s="594" t="s">
        <v>117</v>
      </c>
      <c r="AN18" s="594"/>
      <c r="AO18" s="594"/>
      <c r="AP18" s="594"/>
      <c r="AQ18" s="594"/>
      <c r="AR18" s="594"/>
      <c r="AS18" s="594"/>
      <c r="AT18" s="594" t="s">
        <v>118</v>
      </c>
      <c r="AU18" s="594"/>
      <c r="AV18" s="594"/>
      <c r="AW18" s="592" t="s">
        <v>119</v>
      </c>
      <c r="AX18" s="592"/>
      <c r="AY18" s="592"/>
    </row>
    <row r="19" spans="2:51" ht="9" customHeight="1" thickBot="1">
      <c r="B19" s="592"/>
      <c r="C19" s="593"/>
      <c r="D19" s="593"/>
      <c r="E19" s="593"/>
      <c r="F19" s="593"/>
      <c r="G19" s="593"/>
      <c r="H19" s="593"/>
      <c r="I19" s="593"/>
      <c r="J19" s="593"/>
      <c r="K19" s="593"/>
      <c r="L19" s="593"/>
      <c r="M19" s="593"/>
      <c r="N19" s="593"/>
      <c r="O19" s="593"/>
      <c r="P19" s="593"/>
      <c r="Q19" s="593"/>
      <c r="R19" s="593"/>
      <c r="S19" s="593"/>
      <c r="T19" s="593"/>
      <c r="U19" s="593"/>
      <c r="V19" s="593"/>
      <c r="W19" s="593"/>
      <c r="X19" s="593"/>
      <c r="Y19" s="593"/>
      <c r="Z19" s="593"/>
      <c r="AA19" s="594"/>
      <c r="AB19" s="594"/>
      <c r="AC19" s="594"/>
      <c r="AD19" s="594"/>
      <c r="AE19" s="595"/>
      <c r="AF19" s="595"/>
      <c r="AG19" s="595"/>
      <c r="AH19" s="595"/>
      <c r="AI19" s="595"/>
      <c r="AJ19" s="595"/>
      <c r="AK19" s="595"/>
      <c r="AL19" s="595"/>
      <c r="AM19" s="594"/>
      <c r="AN19" s="594"/>
      <c r="AO19" s="594"/>
      <c r="AP19" s="594"/>
      <c r="AQ19" s="594"/>
      <c r="AR19" s="594"/>
      <c r="AS19" s="594"/>
      <c r="AT19" s="594"/>
      <c r="AU19" s="594"/>
      <c r="AV19" s="594"/>
      <c r="AW19" s="592"/>
      <c r="AX19" s="592"/>
      <c r="AY19" s="592"/>
    </row>
    <row r="20" spans="2:51" ht="10.5" customHeight="1" hidden="1">
      <c r="B20" s="592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593"/>
      <c r="O20" s="593"/>
      <c r="P20" s="593"/>
      <c r="Q20" s="593"/>
      <c r="R20" s="593"/>
      <c r="S20" s="593"/>
      <c r="T20" s="593"/>
      <c r="U20" s="593"/>
      <c r="V20" s="593"/>
      <c r="W20" s="593"/>
      <c r="X20" s="593"/>
      <c r="Y20" s="593"/>
      <c r="Z20" s="593"/>
      <c r="AA20" s="594"/>
      <c r="AB20" s="594"/>
      <c r="AC20" s="594"/>
      <c r="AD20" s="594"/>
      <c r="AE20" s="592" t="s">
        <v>120</v>
      </c>
      <c r="AF20" s="592"/>
      <c r="AG20" s="592"/>
      <c r="AH20" s="592"/>
      <c r="AI20" s="594" t="s">
        <v>44</v>
      </c>
      <c r="AJ20" s="594"/>
      <c r="AK20" s="594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594"/>
      <c r="AW20" s="592"/>
      <c r="AX20" s="592"/>
      <c r="AY20" s="592"/>
    </row>
    <row r="21" spans="2:51" ht="79.5" customHeight="1" thickBot="1">
      <c r="B21" s="592"/>
      <c r="C21" s="592" t="s">
        <v>121</v>
      </c>
      <c r="D21" s="592"/>
      <c r="E21" s="592"/>
      <c r="F21" s="592"/>
      <c r="G21" s="592"/>
      <c r="H21" s="592"/>
      <c r="I21" s="592"/>
      <c r="J21" s="592"/>
      <c r="K21" s="592" t="s">
        <v>122</v>
      </c>
      <c r="L21" s="592"/>
      <c r="M21" s="592"/>
      <c r="N21" s="592"/>
      <c r="O21" s="592"/>
      <c r="P21" s="592"/>
      <c r="Q21" s="592"/>
      <c r="R21" s="592"/>
      <c r="S21" s="592" t="s">
        <v>123</v>
      </c>
      <c r="T21" s="592"/>
      <c r="U21" s="592"/>
      <c r="V21" s="592"/>
      <c r="W21" s="592"/>
      <c r="X21" s="592"/>
      <c r="Y21" s="592"/>
      <c r="Z21" s="592"/>
      <c r="AA21" s="594"/>
      <c r="AB21" s="594"/>
      <c r="AC21" s="594"/>
      <c r="AD21" s="594"/>
      <c r="AE21" s="592"/>
      <c r="AF21" s="592"/>
      <c r="AG21" s="592"/>
      <c r="AH21" s="592"/>
      <c r="AI21" s="594"/>
      <c r="AJ21" s="594"/>
      <c r="AK21" s="594"/>
      <c r="AL21" s="594"/>
      <c r="AM21" s="594"/>
      <c r="AN21" s="594"/>
      <c r="AO21" s="594"/>
      <c r="AP21" s="594"/>
      <c r="AQ21" s="594"/>
      <c r="AR21" s="594"/>
      <c r="AS21" s="594"/>
      <c r="AT21" s="594"/>
      <c r="AU21" s="594"/>
      <c r="AV21" s="594"/>
      <c r="AW21" s="592"/>
      <c r="AX21" s="592"/>
      <c r="AY21" s="592"/>
    </row>
    <row r="22" spans="2:51" ht="12.75">
      <c r="B22" s="592"/>
      <c r="C22" s="596" t="s">
        <v>124</v>
      </c>
      <c r="D22" s="596"/>
      <c r="E22" s="596"/>
      <c r="F22" s="596"/>
      <c r="G22" s="597" t="s">
        <v>125</v>
      </c>
      <c r="H22" s="597"/>
      <c r="I22" s="597"/>
      <c r="J22" s="597"/>
      <c r="K22" s="596" t="s">
        <v>124</v>
      </c>
      <c r="L22" s="596"/>
      <c r="M22" s="596"/>
      <c r="N22" s="596"/>
      <c r="O22" s="597" t="s">
        <v>125</v>
      </c>
      <c r="P22" s="597"/>
      <c r="Q22" s="597"/>
      <c r="R22" s="597"/>
      <c r="S22" s="596" t="s">
        <v>124</v>
      </c>
      <c r="T22" s="596"/>
      <c r="U22" s="596"/>
      <c r="V22" s="596"/>
      <c r="W22" s="597" t="s">
        <v>125</v>
      </c>
      <c r="X22" s="597"/>
      <c r="Y22" s="597"/>
      <c r="Z22" s="597"/>
      <c r="AA22" s="598" t="s">
        <v>124</v>
      </c>
      <c r="AB22" s="598"/>
      <c r="AC22" s="598"/>
      <c r="AD22" s="598"/>
      <c r="AE22" s="598" t="s">
        <v>124</v>
      </c>
      <c r="AF22" s="598"/>
      <c r="AG22" s="598"/>
      <c r="AH22" s="598"/>
      <c r="AI22" s="598" t="s">
        <v>124</v>
      </c>
      <c r="AJ22" s="598"/>
      <c r="AK22" s="598"/>
      <c r="AL22" s="598"/>
      <c r="AM22" s="598" t="s">
        <v>124</v>
      </c>
      <c r="AN22" s="598"/>
      <c r="AO22" s="598"/>
      <c r="AP22" s="598"/>
      <c r="AQ22" s="598"/>
      <c r="AR22" s="598"/>
      <c r="AS22" s="598"/>
      <c r="AT22" s="598" t="s">
        <v>124</v>
      </c>
      <c r="AU22" s="598"/>
      <c r="AV22" s="598"/>
      <c r="AW22" s="598" t="s">
        <v>124</v>
      </c>
      <c r="AX22" s="598"/>
      <c r="AY22" s="598"/>
    </row>
    <row r="23" spans="2:51" ht="12.75">
      <c r="B23" s="29" t="s">
        <v>126</v>
      </c>
      <c r="C23" s="596">
        <f>K23+S23</f>
        <v>37</v>
      </c>
      <c r="D23" s="596"/>
      <c r="E23" s="596"/>
      <c r="F23" s="596"/>
      <c r="G23" s="597">
        <f>36*C23</f>
        <v>1332</v>
      </c>
      <c r="H23" s="597"/>
      <c r="I23" s="597"/>
      <c r="J23" s="597"/>
      <c r="K23" s="596">
        <v>17</v>
      </c>
      <c r="L23" s="596"/>
      <c r="M23" s="596"/>
      <c r="N23" s="596"/>
      <c r="O23" s="597">
        <v>612</v>
      </c>
      <c r="P23" s="597"/>
      <c r="Q23" s="597"/>
      <c r="R23" s="597"/>
      <c r="S23" s="596">
        <v>20</v>
      </c>
      <c r="T23" s="596"/>
      <c r="U23" s="596"/>
      <c r="V23" s="596"/>
      <c r="W23" s="597">
        <v>720</v>
      </c>
      <c r="X23" s="597"/>
      <c r="Y23" s="597"/>
      <c r="Z23" s="597"/>
      <c r="AA23" s="598">
        <v>1</v>
      </c>
      <c r="AB23" s="598"/>
      <c r="AC23" s="598"/>
      <c r="AD23" s="598"/>
      <c r="AE23" s="598">
        <v>3</v>
      </c>
      <c r="AF23" s="598"/>
      <c r="AG23" s="598"/>
      <c r="AH23" s="598"/>
      <c r="AI23" s="598"/>
      <c r="AJ23" s="598"/>
      <c r="AK23" s="598"/>
      <c r="AL23" s="598"/>
      <c r="AM23" s="598"/>
      <c r="AN23" s="598"/>
      <c r="AO23" s="598"/>
      <c r="AP23" s="598"/>
      <c r="AQ23" s="598"/>
      <c r="AR23" s="598"/>
      <c r="AS23" s="598"/>
      <c r="AT23" s="598">
        <v>11</v>
      </c>
      <c r="AU23" s="598"/>
      <c r="AV23" s="598"/>
      <c r="AW23" s="598">
        <f>AT23+AE23+AA23+C23</f>
        <v>52</v>
      </c>
      <c r="AX23" s="598"/>
      <c r="AY23" s="598"/>
    </row>
    <row r="24" spans="2:51" ht="12.75">
      <c r="B24" s="29" t="s">
        <v>127</v>
      </c>
      <c r="C24" s="596">
        <f>K24+S24</f>
        <v>29</v>
      </c>
      <c r="D24" s="596"/>
      <c r="E24" s="596"/>
      <c r="F24" s="596"/>
      <c r="G24" s="597">
        <f>36*C24</f>
        <v>1044</v>
      </c>
      <c r="H24" s="597"/>
      <c r="I24" s="597"/>
      <c r="J24" s="597"/>
      <c r="K24" s="596">
        <v>15</v>
      </c>
      <c r="L24" s="596"/>
      <c r="M24" s="596"/>
      <c r="N24" s="596"/>
      <c r="O24" s="597">
        <f>36*K24</f>
        <v>540</v>
      </c>
      <c r="P24" s="597"/>
      <c r="Q24" s="597"/>
      <c r="R24" s="597"/>
      <c r="S24" s="596">
        <v>14</v>
      </c>
      <c r="T24" s="596"/>
      <c r="U24" s="596"/>
      <c r="V24" s="596"/>
      <c r="W24" s="597">
        <v>504</v>
      </c>
      <c r="X24" s="597"/>
      <c r="Y24" s="597"/>
      <c r="Z24" s="597"/>
      <c r="AA24" s="598">
        <v>1</v>
      </c>
      <c r="AB24" s="598"/>
      <c r="AC24" s="598"/>
      <c r="AD24" s="598"/>
      <c r="AE24" s="602">
        <v>11</v>
      </c>
      <c r="AF24" s="602"/>
      <c r="AG24" s="602"/>
      <c r="AH24" s="602"/>
      <c r="AI24" s="598"/>
      <c r="AJ24" s="598"/>
      <c r="AK24" s="598"/>
      <c r="AL24" s="598"/>
      <c r="AM24" s="598"/>
      <c r="AN24" s="598"/>
      <c r="AO24" s="598"/>
      <c r="AP24" s="598"/>
      <c r="AQ24" s="598"/>
      <c r="AR24" s="598"/>
      <c r="AS24" s="598"/>
      <c r="AT24" s="598">
        <v>11</v>
      </c>
      <c r="AU24" s="598"/>
      <c r="AV24" s="598"/>
      <c r="AW24" s="598">
        <f>AT24+AE24+AA24+C24</f>
        <v>52</v>
      </c>
      <c r="AX24" s="598"/>
      <c r="AY24" s="598"/>
    </row>
    <row r="25" spans="2:51" ht="12.75" customHeight="1">
      <c r="B25" s="29" t="s">
        <v>128</v>
      </c>
      <c r="C25" s="596">
        <v>11</v>
      </c>
      <c r="D25" s="596"/>
      <c r="E25" s="596"/>
      <c r="F25" s="596"/>
      <c r="G25" s="597">
        <f>36*C25</f>
        <v>396</v>
      </c>
      <c r="H25" s="597"/>
      <c r="I25" s="597"/>
      <c r="J25" s="597"/>
      <c r="K25" s="596">
        <v>11</v>
      </c>
      <c r="L25" s="596"/>
      <c r="M25" s="596"/>
      <c r="N25" s="596"/>
      <c r="O25" s="597">
        <v>396</v>
      </c>
      <c r="P25" s="597"/>
      <c r="Q25" s="597"/>
      <c r="R25" s="597"/>
      <c r="S25" s="596"/>
      <c r="T25" s="596"/>
      <c r="U25" s="596"/>
      <c r="V25" s="596"/>
      <c r="W25" s="597"/>
      <c r="X25" s="597"/>
      <c r="Y25" s="597"/>
      <c r="Z25" s="597"/>
      <c r="AA25" s="598">
        <v>3</v>
      </c>
      <c r="AB25" s="598"/>
      <c r="AC25" s="598"/>
      <c r="AD25" s="598"/>
      <c r="AE25" s="598">
        <v>6</v>
      </c>
      <c r="AF25" s="598"/>
      <c r="AG25" s="598"/>
      <c r="AH25" s="598"/>
      <c r="AI25" s="598">
        <v>19</v>
      </c>
      <c r="AJ25" s="598"/>
      <c r="AK25" s="598"/>
      <c r="AL25" s="598"/>
      <c r="AM25" s="598">
        <v>2</v>
      </c>
      <c r="AN25" s="598"/>
      <c r="AO25" s="598"/>
      <c r="AP25" s="598"/>
      <c r="AQ25" s="598"/>
      <c r="AR25" s="598"/>
      <c r="AS25" s="598"/>
      <c r="AT25" s="598">
        <v>2</v>
      </c>
      <c r="AU25" s="598"/>
      <c r="AV25" s="598"/>
      <c r="AW25" s="598">
        <f>AT25+AM25+AI25+AE25+AA25+C25</f>
        <v>43</v>
      </c>
      <c r="AX25" s="598"/>
      <c r="AY25" s="598"/>
    </row>
    <row r="26" spans="2:51" ht="13.5" customHeight="1" thickBot="1">
      <c r="B26" s="30" t="s">
        <v>129</v>
      </c>
      <c r="C26" s="599">
        <f>SUM(C23:F25)</f>
        <v>77</v>
      </c>
      <c r="D26" s="599"/>
      <c r="E26" s="599"/>
      <c r="F26" s="599"/>
      <c r="G26" s="600">
        <f>SUM(G23:J25)</f>
        <v>2772</v>
      </c>
      <c r="H26" s="600"/>
      <c r="I26" s="600"/>
      <c r="J26" s="600"/>
      <c r="K26" s="599">
        <f>SUM(K23:N25)</f>
        <v>43</v>
      </c>
      <c r="L26" s="599"/>
      <c r="M26" s="599"/>
      <c r="N26" s="599"/>
      <c r="O26" s="600">
        <f>SUM(O23:R25)</f>
        <v>1548</v>
      </c>
      <c r="P26" s="600"/>
      <c r="Q26" s="600"/>
      <c r="R26" s="600"/>
      <c r="S26" s="599">
        <f>SUM(S23:V25)</f>
        <v>34</v>
      </c>
      <c r="T26" s="599"/>
      <c r="U26" s="599"/>
      <c r="V26" s="599"/>
      <c r="W26" s="600">
        <f>SUM(W23:Z25)</f>
        <v>1224</v>
      </c>
      <c r="X26" s="600"/>
      <c r="Y26" s="600"/>
      <c r="Z26" s="600"/>
      <c r="AA26" s="601">
        <f>SUM(AA23:AD25)</f>
        <v>5</v>
      </c>
      <c r="AB26" s="601"/>
      <c r="AC26" s="601"/>
      <c r="AD26" s="601"/>
      <c r="AE26" s="601">
        <f>SUM(AE23:AH25)</f>
        <v>20</v>
      </c>
      <c r="AF26" s="601"/>
      <c r="AG26" s="601"/>
      <c r="AH26" s="601"/>
      <c r="AI26" s="601">
        <f>SUM(AI23:AL25)</f>
        <v>19</v>
      </c>
      <c r="AJ26" s="601"/>
      <c r="AK26" s="601"/>
      <c r="AL26" s="601"/>
      <c r="AM26" s="601">
        <f>SUM(AM23:AS25)</f>
        <v>2</v>
      </c>
      <c r="AN26" s="601"/>
      <c r="AO26" s="601"/>
      <c r="AP26" s="601"/>
      <c r="AQ26" s="601"/>
      <c r="AR26" s="601"/>
      <c r="AS26" s="601"/>
      <c r="AT26" s="601">
        <f>SUM(AT23:AV25)</f>
        <v>24</v>
      </c>
      <c r="AU26" s="601"/>
      <c r="AV26" s="601"/>
      <c r="AW26" s="601">
        <f>SUM(AW23:AY25)</f>
        <v>147</v>
      </c>
      <c r="AX26" s="601"/>
      <c r="AY26" s="601"/>
    </row>
    <row r="27" spans="2:51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</row>
    <row r="28" spans="2:51" ht="12.7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</row>
    <row r="29" spans="2:51" ht="12.7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</row>
    <row r="30" spans="2:51" ht="12.7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</row>
  </sheetData>
  <sheetProtection selectLockedCells="1" selectUnlockedCells="1"/>
  <mergeCells count="112">
    <mergeCell ref="AW26:AY26"/>
    <mergeCell ref="AM26:AS26"/>
    <mergeCell ref="AI26:AL26"/>
    <mergeCell ref="AI24:AL24"/>
    <mergeCell ref="AI25:AL25"/>
    <mergeCell ref="AT25:AV25"/>
    <mergeCell ref="AW25:AY25"/>
    <mergeCell ref="AW24:AY24"/>
    <mergeCell ref="AA26:AD26"/>
    <mergeCell ref="AE26:AH26"/>
    <mergeCell ref="AT24:AV24"/>
    <mergeCell ref="AM25:AS25"/>
    <mergeCell ref="AT26:AV26"/>
    <mergeCell ref="AM24:AS24"/>
    <mergeCell ref="AA25:AD25"/>
    <mergeCell ref="AE25:AH25"/>
    <mergeCell ref="AE24:AH24"/>
    <mergeCell ref="S25:V25"/>
    <mergeCell ref="W25:Z25"/>
    <mergeCell ref="C26:F26"/>
    <mergeCell ref="G26:J26"/>
    <mergeCell ref="K26:N26"/>
    <mergeCell ref="O26:R26"/>
    <mergeCell ref="S26:V26"/>
    <mergeCell ref="W26:Z26"/>
    <mergeCell ref="C25:F25"/>
    <mergeCell ref="G25:J25"/>
    <mergeCell ref="K25:N25"/>
    <mergeCell ref="O25:R25"/>
    <mergeCell ref="C24:F24"/>
    <mergeCell ref="G24:J24"/>
    <mergeCell ref="K24:N24"/>
    <mergeCell ref="O24:R24"/>
    <mergeCell ref="S24:V24"/>
    <mergeCell ref="W24:Z24"/>
    <mergeCell ref="AA24:AD24"/>
    <mergeCell ref="AE23:AH23"/>
    <mergeCell ref="C23:F23"/>
    <mergeCell ref="G23:J23"/>
    <mergeCell ref="K23:N23"/>
    <mergeCell ref="O23:R23"/>
    <mergeCell ref="AT23:AV23"/>
    <mergeCell ref="AI23:AL23"/>
    <mergeCell ref="AM23:AS23"/>
    <mergeCell ref="AM22:AS22"/>
    <mergeCell ref="S23:V23"/>
    <mergeCell ref="W23:Z23"/>
    <mergeCell ref="AA23:AD23"/>
    <mergeCell ref="AA22:AD22"/>
    <mergeCell ref="AW23:AY23"/>
    <mergeCell ref="AT18:AV21"/>
    <mergeCell ref="C22:F22"/>
    <mergeCell ref="G22:J22"/>
    <mergeCell ref="AW18:AY21"/>
    <mergeCell ref="AE20:AH21"/>
    <mergeCell ref="AI20:AL21"/>
    <mergeCell ref="C21:J21"/>
    <mergeCell ref="K21:R21"/>
    <mergeCell ref="S21:Z21"/>
    <mergeCell ref="AW22:AY22"/>
    <mergeCell ref="AE22:AH22"/>
    <mergeCell ref="AT22:AV22"/>
    <mergeCell ref="AI22:AL22"/>
    <mergeCell ref="C14:E14"/>
    <mergeCell ref="I14:K14"/>
    <mergeCell ref="O14:Q14"/>
    <mergeCell ref="V14:X14"/>
    <mergeCell ref="V16:AN16"/>
    <mergeCell ref="B18:B22"/>
    <mergeCell ref="C18:Z20"/>
    <mergeCell ref="AA18:AD21"/>
    <mergeCell ref="AE18:AL19"/>
    <mergeCell ref="AM18:AS21"/>
    <mergeCell ref="K22:N22"/>
    <mergeCell ref="O22:R22"/>
    <mergeCell ref="S22:V22"/>
    <mergeCell ref="W22:Z22"/>
    <mergeCell ref="T4:T5"/>
    <mergeCell ref="U4:X4"/>
    <mergeCell ref="L4:O4"/>
    <mergeCell ref="AU4:AW4"/>
    <mergeCell ref="AX4:AX5"/>
    <mergeCell ref="AY4:BB4"/>
    <mergeCell ref="AB12:AF12"/>
    <mergeCell ref="AC14:AE14"/>
    <mergeCell ref="AI14:AK14"/>
    <mergeCell ref="AM14:AN14"/>
    <mergeCell ref="AS14:AU14"/>
    <mergeCell ref="B2:AX2"/>
    <mergeCell ref="B4:B5"/>
    <mergeCell ref="C4:F4"/>
    <mergeCell ref="G4:G5"/>
    <mergeCell ref="H4:J4"/>
    <mergeCell ref="K4:K5"/>
    <mergeCell ref="AH4:AJ4"/>
    <mergeCell ref="P4:S4"/>
    <mergeCell ref="AX12:AY12"/>
    <mergeCell ref="AL4:AO4"/>
    <mergeCell ref="B12:F12"/>
    <mergeCell ref="G12:M12"/>
    <mergeCell ref="N12:T12"/>
    <mergeCell ref="U12:AA12"/>
    <mergeCell ref="AQ12:AW12"/>
    <mergeCell ref="AG12:AL12"/>
    <mergeCell ref="AM12:AP12"/>
    <mergeCell ref="AT4:AT5"/>
    <mergeCell ref="AK4:AK5"/>
    <mergeCell ref="AP4:AS4"/>
    <mergeCell ref="B11:I11"/>
    <mergeCell ref="Y4:AB4"/>
    <mergeCell ref="AC4:AF4"/>
    <mergeCell ref="AG4:AG5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zoomScaleSheetLayoutView="100" zoomScalePageLayoutView="0" workbookViewId="0" topLeftCell="A13">
      <selection activeCell="I25" sqref="I25"/>
    </sheetView>
  </sheetViews>
  <sheetFormatPr defaultColWidth="9.125" defaultRowHeight="12.75"/>
  <cols>
    <col min="1" max="1" width="9.125" style="337" customWidth="1"/>
    <col min="2" max="2" width="9.25390625" style="337" customWidth="1"/>
    <col min="3" max="3" width="33.875" style="337" customWidth="1"/>
    <col min="4" max="7" width="4.75390625" style="337" customWidth="1"/>
    <col min="8" max="8" width="5.25390625" style="337" customWidth="1"/>
    <col min="9" max="9" width="5.375" style="337" customWidth="1"/>
    <col min="10" max="10" width="4.75390625" style="337" customWidth="1"/>
    <col min="11" max="11" width="4.875" style="337" customWidth="1"/>
    <col min="12" max="13" width="4.75390625" style="337" customWidth="1"/>
    <col min="14" max="14" width="4.125" style="337" customWidth="1"/>
    <col min="15" max="15" width="5.25390625" style="337" customWidth="1"/>
    <col min="16" max="16" width="4.375" style="337" customWidth="1"/>
    <col min="17" max="20" width="4.75390625" style="337" customWidth="1"/>
    <col min="21" max="21" width="4.25390625" style="337" customWidth="1"/>
    <col min="22" max="24" width="4.75390625" style="337" customWidth="1"/>
    <col min="25" max="25" width="5.75390625" style="337" customWidth="1"/>
    <col min="26" max="26" width="5.875" style="337" customWidth="1"/>
    <col min="27" max="27" width="12.75390625" style="337" customWidth="1"/>
    <col min="28" max="28" width="9.00390625" style="337" customWidth="1"/>
    <col min="29" max="16384" width="9.125" style="337" customWidth="1"/>
  </cols>
  <sheetData>
    <row r="1" spans="2:25" ht="13.5" thickBot="1">
      <c r="B1" s="338"/>
      <c r="C1" s="625" t="s">
        <v>130</v>
      </c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</row>
    <row r="2" spans="2:27" ht="38.25" customHeight="1" thickBot="1">
      <c r="B2" s="626" t="s">
        <v>131</v>
      </c>
      <c r="C2" s="627" t="s">
        <v>41</v>
      </c>
      <c r="D2" s="628" t="s">
        <v>132</v>
      </c>
      <c r="E2" s="628"/>
      <c r="F2" s="629" t="s">
        <v>133</v>
      </c>
      <c r="G2" s="629" t="s">
        <v>134</v>
      </c>
      <c r="H2" s="631" t="s">
        <v>135</v>
      </c>
      <c r="I2" s="628"/>
      <c r="J2" s="631"/>
      <c r="K2" s="631"/>
      <c r="L2" s="631"/>
      <c r="M2" s="632" t="s">
        <v>136</v>
      </c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2"/>
      <c r="Z2" s="631"/>
      <c r="AA2" s="636" t="s">
        <v>137</v>
      </c>
    </row>
    <row r="3" spans="2:27" ht="41.25" customHeight="1" thickBot="1">
      <c r="B3" s="626"/>
      <c r="C3" s="627"/>
      <c r="D3" s="639" t="s">
        <v>138</v>
      </c>
      <c r="E3" s="629" t="s">
        <v>139</v>
      </c>
      <c r="F3" s="629"/>
      <c r="G3" s="629"/>
      <c r="H3" s="640" t="s">
        <v>140</v>
      </c>
      <c r="I3" s="641" t="s">
        <v>141</v>
      </c>
      <c r="J3" s="643" t="s">
        <v>142</v>
      </c>
      <c r="K3" s="643"/>
      <c r="L3" s="643"/>
      <c r="M3" s="653" t="s">
        <v>143</v>
      </c>
      <c r="N3" s="633"/>
      <c r="O3" s="633"/>
      <c r="P3" s="654"/>
      <c r="Q3" s="634" t="s">
        <v>144</v>
      </c>
      <c r="R3" s="634"/>
      <c r="S3" s="634"/>
      <c r="T3" s="634"/>
      <c r="U3" s="634"/>
      <c r="V3" s="634"/>
      <c r="W3" s="635" t="s">
        <v>145</v>
      </c>
      <c r="X3" s="635"/>
      <c r="Y3" s="635"/>
      <c r="Z3" s="606"/>
      <c r="AA3" s="637"/>
    </row>
    <row r="4" spans="2:27" ht="18.75" customHeight="1" thickBot="1">
      <c r="B4" s="626"/>
      <c r="C4" s="627"/>
      <c r="D4" s="639"/>
      <c r="E4" s="629"/>
      <c r="F4" s="629"/>
      <c r="G4" s="629"/>
      <c r="H4" s="640"/>
      <c r="I4" s="641"/>
      <c r="J4" s="630" t="s">
        <v>146</v>
      </c>
      <c r="K4" s="603" t="s">
        <v>147</v>
      </c>
      <c r="L4" s="603"/>
      <c r="M4" s="653">
        <v>1</v>
      </c>
      <c r="N4" s="655"/>
      <c r="O4" s="656">
        <v>2</v>
      </c>
      <c r="P4" s="654"/>
      <c r="Q4" s="626">
        <v>3</v>
      </c>
      <c r="R4" s="626"/>
      <c r="S4" s="626"/>
      <c r="T4" s="633">
        <v>4</v>
      </c>
      <c r="U4" s="633"/>
      <c r="V4" s="633"/>
      <c r="W4" s="645">
        <v>5</v>
      </c>
      <c r="X4" s="645"/>
      <c r="Y4" s="646"/>
      <c r="Z4" s="186">
        <v>6</v>
      </c>
      <c r="AA4" s="637"/>
    </row>
    <row r="5" spans="2:27" ht="19.5" customHeight="1" thickBot="1">
      <c r="B5" s="626"/>
      <c r="C5" s="627"/>
      <c r="D5" s="639"/>
      <c r="E5" s="629"/>
      <c r="F5" s="629"/>
      <c r="G5" s="629"/>
      <c r="H5" s="640"/>
      <c r="I5" s="641"/>
      <c r="J5" s="630"/>
      <c r="K5" s="644" t="s">
        <v>42</v>
      </c>
      <c r="L5" s="629" t="s">
        <v>148</v>
      </c>
      <c r="M5" s="653" t="s">
        <v>149</v>
      </c>
      <c r="N5" s="655"/>
      <c r="O5" s="656" t="s">
        <v>149</v>
      </c>
      <c r="P5" s="654"/>
      <c r="Q5" s="650" t="s">
        <v>149</v>
      </c>
      <c r="R5" s="650"/>
      <c r="S5" s="650"/>
      <c r="T5" s="651" t="s">
        <v>149</v>
      </c>
      <c r="U5" s="651"/>
      <c r="V5" s="651"/>
      <c r="W5" s="647" t="s">
        <v>149</v>
      </c>
      <c r="X5" s="648"/>
      <c r="Y5" s="649"/>
      <c r="Z5" s="187" t="s">
        <v>149</v>
      </c>
      <c r="AA5" s="637"/>
    </row>
    <row r="6" spans="2:27" ht="124.5" customHeight="1" thickBot="1">
      <c r="B6" s="626"/>
      <c r="C6" s="627"/>
      <c r="D6" s="639"/>
      <c r="E6" s="629"/>
      <c r="F6" s="629"/>
      <c r="G6" s="629"/>
      <c r="H6" s="640"/>
      <c r="I6" s="642"/>
      <c r="J6" s="630"/>
      <c r="K6" s="644"/>
      <c r="L6" s="629"/>
      <c r="M6" s="188" t="s">
        <v>150</v>
      </c>
      <c r="N6" s="189" t="s">
        <v>141</v>
      </c>
      <c r="O6" s="190" t="s">
        <v>251</v>
      </c>
      <c r="P6" s="191" t="s">
        <v>141</v>
      </c>
      <c r="Q6" s="192" t="s">
        <v>263</v>
      </c>
      <c r="R6" s="191" t="s">
        <v>141</v>
      </c>
      <c r="S6" s="193" t="s">
        <v>151</v>
      </c>
      <c r="T6" s="194" t="s">
        <v>254</v>
      </c>
      <c r="U6" s="195" t="s">
        <v>141</v>
      </c>
      <c r="V6" s="196" t="s">
        <v>151</v>
      </c>
      <c r="W6" s="192" t="s">
        <v>264</v>
      </c>
      <c r="X6" s="191" t="s">
        <v>141</v>
      </c>
      <c r="Y6" s="193" t="s">
        <v>151</v>
      </c>
      <c r="Z6" s="197" t="s">
        <v>151</v>
      </c>
      <c r="AA6" s="637"/>
    </row>
    <row r="7" spans="2:27" ht="13.5" thickBot="1">
      <c r="B7" s="198">
        <v>1</v>
      </c>
      <c r="C7" s="199">
        <v>2</v>
      </c>
      <c r="D7" s="198">
        <v>3</v>
      </c>
      <c r="E7" s="199">
        <v>4</v>
      </c>
      <c r="F7" s="198">
        <v>5</v>
      </c>
      <c r="G7" s="199">
        <v>6</v>
      </c>
      <c r="H7" s="198">
        <v>7</v>
      </c>
      <c r="I7" s="199">
        <v>8</v>
      </c>
      <c r="J7" s="198">
        <v>9</v>
      </c>
      <c r="K7" s="199">
        <v>10</v>
      </c>
      <c r="L7" s="198">
        <v>11</v>
      </c>
      <c r="M7" s="199">
        <v>12</v>
      </c>
      <c r="N7" s="198">
        <v>13</v>
      </c>
      <c r="O7" s="199">
        <v>14</v>
      </c>
      <c r="P7" s="198">
        <v>15</v>
      </c>
      <c r="Q7" s="199">
        <v>16</v>
      </c>
      <c r="R7" s="198">
        <v>17</v>
      </c>
      <c r="S7" s="199">
        <v>18</v>
      </c>
      <c r="T7" s="198">
        <v>19</v>
      </c>
      <c r="U7" s="199">
        <v>20</v>
      </c>
      <c r="V7" s="198">
        <v>21</v>
      </c>
      <c r="W7" s="199">
        <v>22</v>
      </c>
      <c r="X7" s="198">
        <v>23</v>
      </c>
      <c r="Y7" s="199">
        <v>24</v>
      </c>
      <c r="Z7" s="198">
        <v>25</v>
      </c>
      <c r="AA7" s="638"/>
    </row>
    <row r="8" spans="2:27" ht="47.25" customHeight="1" thickBot="1">
      <c r="B8" s="200" t="s">
        <v>152</v>
      </c>
      <c r="C8" s="201" t="s">
        <v>29</v>
      </c>
      <c r="D8" s="202">
        <v>4</v>
      </c>
      <c r="E8" s="202">
        <v>12</v>
      </c>
      <c r="F8" s="203">
        <v>0</v>
      </c>
      <c r="G8" s="204">
        <v>0</v>
      </c>
      <c r="H8" s="202">
        <f>H9+H17+H25+H19+H22+H27</f>
        <v>3078</v>
      </c>
      <c r="I8" s="202">
        <f>I9+I17+I25+I19+I22+I27</f>
        <v>1026</v>
      </c>
      <c r="J8" s="202">
        <f aca="true" t="shared" si="0" ref="J8:Z8">J9+J17+J25+J19+J22</f>
        <v>2052</v>
      </c>
      <c r="K8" s="202">
        <f t="shared" si="0"/>
        <v>1416</v>
      </c>
      <c r="L8" s="202">
        <f t="shared" si="0"/>
        <v>636</v>
      </c>
      <c r="M8" s="202">
        <f t="shared" si="0"/>
        <v>612</v>
      </c>
      <c r="N8" s="202">
        <f t="shared" si="0"/>
        <v>306</v>
      </c>
      <c r="O8" s="202">
        <f t="shared" si="0"/>
        <v>612</v>
      </c>
      <c r="P8" s="202">
        <f t="shared" si="0"/>
        <v>314</v>
      </c>
      <c r="Q8" s="202">
        <f t="shared" si="0"/>
        <v>410</v>
      </c>
      <c r="R8" s="202">
        <f t="shared" si="0"/>
        <v>204</v>
      </c>
      <c r="S8" s="202">
        <f t="shared" si="0"/>
        <v>0</v>
      </c>
      <c r="T8" s="205">
        <f t="shared" si="0"/>
        <v>322</v>
      </c>
      <c r="U8" s="206">
        <f>U9+U17+U25+U19+U22</f>
        <v>152</v>
      </c>
      <c r="V8" s="207">
        <f t="shared" si="0"/>
        <v>0</v>
      </c>
      <c r="W8" s="202">
        <f t="shared" si="0"/>
        <v>96</v>
      </c>
      <c r="X8" s="202">
        <f t="shared" si="0"/>
        <v>50</v>
      </c>
      <c r="Y8" s="202">
        <f t="shared" si="0"/>
        <v>0</v>
      </c>
      <c r="Z8" s="202">
        <f t="shared" si="0"/>
        <v>0</v>
      </c>
      <c r="AA8" s="208"/>
    </row>
    <row r="9" spans="2:27" ht="27" customHeight="1" thickBot="1">
      <c r="B9" s="209" t="s">
        <v>153</v>
      </c>
      <c r="C9" s="210" t="s">
        <v>30</v>
      </c>
      <c r="D9" s="211">
        <v>2</v>
      </c>
      <c r="E9" s="211">
        <v>5</v>
      </c>
      <c r="F9" s="212">
        <f>SUM(F10:F16)</f>
        <v>0</v>
      </c>
      <c r="G9" s="213">
        <f>SUM(G10:G16)</f>
        <v>0</v>
      </c>
      <c r="H9" s="211">
        <f>SUM(H10:H16)</f>
        <v>1402</v>
      </c>
      <c r="I9" s="211">
        <f aca="true" t="shared" si="1" ref="I9:Z9">SUM(I10:I16)</f>
        <v>460</v>
      </c>
      <c r="J9" s="211">
        <f t="shared" si="1"/>
        <v>942</v>
      </c>
      <c r="K9" s="211">
        <f t="shared" si="1"/>
        <v>570</v>
      </c>
      <c r="L9" s="211">
        <f t="shared" si="1"/>
        <v>372</v>
      </c>
      <c r="M9" s="211">
        <f t="shared" si="1"/>
        <v>286</v>
      </c>
      <c r="N9" s="211">
        <f t="shared" si="1"/>
        <v>146</v>
      </c>
      <c r="O9" s="211">
        <f t="shared" si="1"/>
        <v>340</v>
      </c>
      <c r="P9" s="211">
        <f t="shared" si="1"/>
        <v>172</v>
      </c>
      <c r="Q9" s="211">
        <f t="shared" si="1"/>
        <v>202</v>
      </c>
      <c r="R9" s="211">
        <f t="shared" si="1"/>
        <v>104</v>
      </c>
      <c r="S9" s="211">
        <f t="shared" si="1"/>
        <v>0</v>
      </c>
      <c r="T9" s="211">
        <f t="shared" si="1"/>
        <v>114</v>
      </c>
      <c r="U9" s="214">
        <f t="shared" si="1"/>
        <v>38</v>
      </c>
      <c r="V9" s="214">
        <f t="shared" si="1"/>
        <v>0</v>
      </c>
      <c r="W9" s="211">
        <f t="shared" si="1"/>
        <v>0</v>
      </c>
      <c r="X9" s="211">
        <f t="shared" si="1"/>
        <v>0</v>
      </c>
      <c r="Y9" s="211">
        <f t="shared" si="1"/>
        <v>0</v>
      </c>
      <c r="Z9" s="214">
        <f t="shared" si="1"/>
        <v>0</v>
      </c>
      <c r="AA9" s="215"/>
    </row>
    <row r="10" spans="1:27" ht="16.5" customHeight="1">
      <c r="A10" s="339"/>
      <c r="B10" s="216" t="s">
        <v>154</v>
      </c>
      <c r="C10" s="217" t="s">
        <v>252</v>
      </c>
      <c r="D10" s="218">
        <v>2</v>
      </c>
      <c r="E10" s="219"/>
      <c r="F10" s="220"/>
      <c r="G10" s="220"/>
      <c r="H10" s="218">
        <f aca="true" t="shared" si="2" ref="H10:H16">I10+J10</f>
        <v>100</v>
      </c>
      <c r="I10" s="218">
        <v>30</v>
      </c>
      <c r="J10" s="221">
        <v>70</v>
      </c>
      <c r="K10" s="222">
        <v>70</v>
      </c>
      <c r="L10" s="223"/>
      <c r="M10" s="218">
        <v>34</v>
      </c>
      <c r="N10" s="216">
        <v>16</v>
      </c>
      <c r="O10" s="224">
        <v>36</v>
      </c>
      <c r="P10" s="216">
        <v>14</v>
      </c>
      <c r="Q10" s="225"/>
      <c r="R10" s="219"/>
      <c r="S10" s="225"/>
      <c r="T10" s="226"/>
      <c r="U10" s="225"/>
      <c r="V10" s="219"/>
      <c r="W10" s="219"/>
      <c r="X10" s="226"/>
      <c r="Y10" s="227"/>
      <c r="Z10" s="219"/>
      <c r="AA10" s="228"/>
    </row>
    <row r="11" spans="1:27" ht="12.75">
      <c r="A11" s="339"/>
      <c r="B11" s="229" t="s">
        <v>155</v>
      </c>
      <c r="C11" s="230" t="s">
        <v>253</v>
      </c>
      <c r="D11" s="231"/>
      <c r="E11" s="232">
        <v>4</v>
      </c>
      <c r="F11" s="229"/>
      <c r="G11" s="233"/>
      <c r="H11" s="233">
        <f t="shared" si="2"/>
        <v>310</v>
      </c>
      <c r="I11" s="233">
        <v>100</v>
      </c>
      <c r="J11" s="233">
        <v>210</v>
      </c>
      <c r="K11" s="233">
        <v>210</v>
      </c>
      <c r="L11" s="233"/>
      <c r="M11" s="233">
        <v>34</v>
      </c>
      <c r="N11" s="233">
        <v>18</v>
      </c>
      <c r="O11" s="231">
        <v>60</v>
      </c>
      <c r="P11" s="229">
        <v>32</v>
      </c>
      <c r="Q11" s="231">
        <v>64</v>
      </c>
      <c r="R11" s="232">
        <v>36</v>
      </c>
      <c r="S11" s="229"/>
      <c r="T11" s="231">
        <v>52</v>
      </c>
      <c r="U11" s="234">
        <v>14</v>
      </c>
      <c r="V11" s="235"/>
      <c r="W11" s="232"/>
      <c r="X11" s="234"/>
      <c r="Y11" s="235"/>
      <c r="Z11" s="235"/>
      <c r="AA11" s="236"/>
    </row>
    <row r="12" spans="1:27" ht="13.5" customHeight="1">
      <c r="A12" s="339"/>
      <c r="B12" s="237" t="s">
        <v>157</v>
      </c>
      <c r="C12" s="238" t="s">
        <v>156</v>
      </c>
      <c r="D12" s="239"/>
      <c r="E12" s="239">
        <v>4</v>
      </c>
      <c r="F12" s="237"/>
      <c r="G12" s="237"/>
      <c r="H12" s="239">
        <f t="shared" si="2"/>
        <v>284</v>
      </c>
      <c r="I12" s="239">
        <v>94</v>
      </c>
      <c r="J12" s="240">
        <v>190</v>
      </c>
      <c r="K12" s="241"/>
      <c r="L12" s="237">
        <v>190</v>
      </c>
      <c r="M12" s="237">
        <v>34</v>
      </c>
      <c r="N12" s="237">
        <v>18</v>
      </c>
      <c r="O12" s="237">
        <v>44</v>
      </c>
      <c r="P12" s="237">
        <v>24</v>
      </c>
      <c r="Q12" s="237">
        <v>64</v>
      </c>
      <c r="R12" s="239">
        <v>36</v>
      </c>
      <c r="S12" s="237"/>
      <c r="T12" s="237">
        <v>48</v>
      </c>
      <c r="U12" s="237">
        <v>16</v>
      </c>
      <c r="V12" s="242"/>
      <c r="W12" s="239"/>
      <c r="X12" s="237"/>
      <c r="Y12" s="243"/>
      <c r="Z12" s="242"/>
      <c r="AA12" s="244"/>
    </row>
    <row r="13" spans="1:27" ht="13.5" customHeight="1">
      <c r="A13" s="339"/>
      <c r="B13" s="245" t="s">
        <v>158</v>
      </c>
      <c r="C13" s="246" t="s">
        <v>261</v>
      </c>
      <c r="D13" s="247"/>
      <c r="E13" s="248">
        <v>3</v>
      </c>
      <c r="F13" s="249"/>
      <c r="G13" s="250"/>
      <c r="H13" s="250">
        <f t="shared" si="2"/>
        <v>270</v>
      </c>
      <c r="I13" s="251">
        <v>90</v>
      </c>
      <c r="J13" s="240">
        <v>180</v>
      </c>
      <c r="K13" s="247">
        <v>180</v>
      </c>
      <c r="L13" s="251"/>
      <c r="M13" s="248">
        <v>62</v>
      </c>
      <c r="N13" s="245">
        <v>30</v>
      </c>
      <c r="O13" s="245">
        <v>88</v>
      </c>
      <c r="P13" s="245">
        <v>48</v>
      </c>
      <c r="Q13" s="245">
        <v>30</v>
      </c>
      <c r="R13" s="248">
        <v>12</v>
      </c>
      <c r="S13" s="249"/>
      <c r="T13" s="245"/>
      <c r="U13" s="245"/>
      <c r="V13" s="252"/>
      <c r="W13" s="245"/>
      <c r="X13" s="245"/>
      <c r="Y13" s="253"/>
      <c r="Z13" s="253"/>
      <c r="AA13" s="254"/>
    </row>
    <row r="14" spans="1:27" ht="15.75" customHeight="1">
      <c r="A14" s="339"/>
      <c r="B14" s="237" t="s">
        <v>160</v>
      </c>
      <c r="C14" s="255" t="s">
        <v>258</v>
      </c>
      <c r="D14" s="245"/>
      <c r="E14" s="256">
        <v>1</v>
      </c>
      <c r="F14" s="249"/>
      <c r="G14" s="250"/>
      <c r="H14" s="250">
        <f t="shared" si="2"/>
        <v>54</v>
      </c>
      <c r="I14" s="251">
        <v>18</v>
      </c>
      <c r="J14" s="240">
        <v>36</v>
      </c>
      <c r="K14" s="251">
        <v>36</v>
      </c>
      <c r="L14" s="257"/>
      <c r="M14" s="248">
        <v>36</v>
      </c>
      <c r="N14" s="245">
        <v>18</v>
      </c>
      <c r="O14" s="245"/>
      <c r="P14" s="245"/>
      <c r="Q14" s="245"/>
      <c r="R14" s="248"/>
      <c r="S14" s="249"/>
      <c r="T14" s="245"/>
      <c r="U14" s="251"/>
      <c r="V14" s="252"/>
      <c r="W14" s="245"/>
      <c r="X14" s="245"/>
      <c r="Y14" s="253"/>
      <c r="Z14" s="253"/>
      <c r="AA14" s="254"/>
    </row>
    <row r="15" spans="1:27" ht="13.5" customHeight="1">
      <c r="A15" s="339"/>
      <c r="B15" s="234" t="s">
        <v>161</v>
      </c>
      <c r="C15" s="255" t="s">
        <v>159</v>
      </c>
      <c r="D15" s="237"/>
      <c r="E15" s="239">
        <v>4</v>
      </c>
      <c r="F15" s="258"/>
      <c r="G15" s="240"/>
      <c r="H15" s="240">
        <f t="shared" si="2"/>
        <v>274</v>
      </c>
      <c r="I15" s="259">
        <v>92</v>
      </c>
      <c r="J15" s="240">
        <v>182</v>
      </c>
      <c r="K15" s="259"/>
      <c r="L15" s="260">
        <v>182</v>
      </c>
      <c r="M15" s="239">
        <v>52</v>
      </c>
      <c r="N15" s="237">
        <v>30</v>
      </c>
      <c r="O15" s="237">
        <v>72</v>
      </c>
      <c r="P15" s="237">
        <v>34</v>
      </c>
      <c r="Q15" s="237">
        <v>44</v>
      </c>
      <c r="R15" s="239">
        <v>20</v>
      </c>
      <c r="S15" s="258"/>
      <c r="T15" s="237">
        <v>14</v>
      </c>
      <c r="U15" s="259">
        <v>8</v>
      </c>
      <c r="V15" s="242"/>
      <c r="W15" s="261"/>
      <c r="X15" s="261"/>
      <c r="Y15" s="261"/>
      <c r="Z15" s="261"/>
      <c r="AA15" s="244"/>
    </row>
    <row r="16" spans="1:27" ht="26.25" customHeight="1" thickBot="1">
      <c r="A16" s="339"/>
      <c r="B16" s="262" t="s">
        <v>163</v>
      </c>
      <c r="C16" s="263" t="s">
        <v>35</v>
      </c>
      <c r="D16" s="216"/>
      <c r="E16" s="218">
        <v>2</v>
      </c>
      <c r="F16" s="264"/>
      <c r="G16" s="221"/>
      <c r="H16" s="221">
        <f t="shared" si="2"/>
        <v>110</v>
      </c>
      <c r="I16" s="223">
        <v>36</v>
      </c>
      <c r="J16" s="221">
        <v>74</v>
      </c>
      <c r="K16" s="223">
        <v>74</v>
      </c>
      <c r="L16" s="265"/>
      <c r="M16" s="218">
        <v>34</v>
      </c>
      <c r="N16" s="216">
        <v>16</v>
      </c>
      <c r="O16" s="216">
        <v>40</v>
      </c>
      <c r="P16" s="216">
        <v>20</v>
      </c>
      <c r="Q16" s="266"/>
      <c r="R16" s="267"/>
      <c r="S16" s="264"/>
      <c r="T16" s="268"/>
      <c r="U16" s="223"/>
      <c r="V16" s="227"/>
      <c r="W16" s="269"/>
      <c r="X16" s="225"/>
      <c r="Y16" s="270"/>
      <c r="Z16" s="269"/>
      <c r="AA16" s="271"/>
    </row>
    <row r="17" spans="1:27" ht="25.5" customHeight="1" thickBot="1">
      <c r="A17" s="340"/>
      <c r="B17" s="272" t="s">
        <v>166</v>
      </c>
      <c r="C17" s="273" t="s">
        <v>31</v>
      </c>
      <c r="D17" s="214">
        <v>1</v>
      </c>
      <c r="E17" s="211">
        <v>0</v>
      </c>
      <c r="F17" s="274">
        <v>0</v>
      </c>
      <c r="G17" s="275">
        <v>0</v>
      </c>
      <c r="H17" s="275">
        <f>SUM(H18)</f>
        <v>436</v>
      </c>
      <c r="I17" s="275">
        <f aca="true" t="shared" si="3" ref="I17:Z17">SUM(I18)</f>
        <v>146</v>
      </c>
      <c r="J17" s="275">
        <f t="shared" si="3"/>
        <v>290</v>
      </c>
      <c r="K17" s="275">
        <f t="shared" si="3"/>
        <v>150</v>
      </c>
      <c r="L17" s="275">
        <f t="shared" si="3"/>
        <v>140</v>
      </c>
      <c r="M17" s="276">
        <f t="shared" si="3"/>
        <v>50</v>
      </c>
      <c r="N17" s="274">
        <f t="shared" si="3"/>
        <v>26</v>
      </c>
      <c r="O17" s="275">
        <f t="shared" si="3"/>
        <v>64</v>
      </c>
      <c r="P17" s="275">
        <f t="shared" si="3"/>
        <v>40</v>
      </c>
      <c r="Q17" s="275">
        <f t="shared" si="3"/>
        <v>64</v>
      </c>
      <c r="R17" s="275">
        <f t="shared" si="3"/>
        <v>26</v>
      </c>
      <c r="S17" s="275">
        <f t="shared" si="3"/>
        <v>0</v>
      </c>
      <c r="T17" s="276">
        <f t="shared" si="3"/>
        <v>64</v>
      </c>
      <c r="U17" s="214">
        <f t="shared" si="3"/>
        <v>32</v>
      </c>
      <c r="V17" s="211">
        <f t="shared" si="3"/>
        <v>0</v>
      </c>
      <c r="W17" s="211">
        <f t="shared" si="3"/>
        <v>48</v>
      </c>
      <c r="X17" s="214">
        <f t="shared" si="3"/>
        <v>22</v>
      </c>
      <c r="Y17" s="214">
        <f t="shared" si="3"/>
        <v>0</v>
      </c>
      <c r="Z17" s="211">
        <f t="shared" si="3"/>
        <v>0</v>
      </c>
      <c r="AA17" s="214"/>
    </row>
    <row r="18" spans="1:27" ht="18" customHeight="1" thickBot="1">
      <c r="A18" s="340"/>
      <c r="B18" s="240" t="s">
        <v>167</v>
      </c>
      <c r="C18" s="277" t="s">
        <v>28</v>
      </c>
      <c r="D18" s="240">
        <v>5</v>
      </c>
      <c r="E18" s="240"/>
      <c r="F18" s="240"/>
      <c r="G18" s="240"/>
      <c r="H18" s="240">
        <f>I18+J18</f>
        <v>436</v>
      </c>
      <c r="I18" s="259">
        <v>146</v>
      </c>
      <c r="J18" s="240">
        <v>290</v>
      </c>
      <c r="K18" s="259">
        <v>150</v>
      </c>
      <c r="L18" s="240">
        <v>140</v>
      </c>
      <c r="M18" s="241">
        <v>50</v>
      </c>
      <c r="N18" s="237">
        <v>26</v>
      </c>
      <c r="O18" s="259">
        <v>64</v>
      </c>
      <c r="P18" s="259">
        <v>40</v>
      </c>
      <c r="Q18" s="241">
        <v>64</v>
      </c>
      <c r="R18" s="259">
        <v>26</v>
      </c>
      <c r="S18" s="258"/>
      <c r="T18" s="237">
        <v>64</v>
      </c>
      <c r="U18" s="237">
        <v>32</v>
      </c>
      <c r="V18" s="278"/>
      <c r="W18" s="237">
        <v>48</v>
      </c>
      <c r="X18" s="237">
        <v>22</v>
      </c>
      <c r="Y18" s="261"/>
      <c r="Z18" s="242"/>
      <c r="AA18" s="279"/>
    </row>
    <row r="19" spans="1:27" ht="42.75" customHeight="1" thickBot="1">
      <c r="A19" s="340"/>
      <c r="B19" s="209" t="s">
        <v>153</v>
      </c>
      <c r="C19" s="210" t="s">
        <v>32</v>
      </c>
      <c r="D19" s="214">
        <v>0</v>
      </c>
      <c r="E19" s="211">
        <v>2</v>
      </c>
      <c r="F19" s="212">
        <f>SUM(F21:F26)</f>
        <v>0</v>
      </c>
      <c r="G19" s="213">
        <f>SUM(G21:G26)</f>
        <v>0</v>
      </c>
      <c r="H19" s="211">
        <f>SUM(H20:H21)</f>
        <v>388</v>
      </c>
      <c r="I19" s="211">
        <f aca="true" t="shared" si="4" ref="I19:Z19">SUM(I20:I21)</f>
        <v>128</v>
      </c>
      <c r="J19" s="211">
        <f t="shared" si="4"/>
        <v>260</v>
      </c>
      <c r="K19" s="211">
        <f t="shared" si="4"/>
        <v>240</v>
      </c>
      <c r="L19" s="211">
        <f t="shared" si="4"/>
        <v>20</v>
      </c>
      <c r="M19" s="211">
        <f t="shared" si="4"/>
        <v>68</v>
      </c>
      <c r="N19" s="211">
        <f t="shared" si="4"/>
        <v>34</v>
      </c>
      <c r="O19" s="214">
        <f t="shared" si="4"/>
        <v>72</v>
      </c>
      <c r="P19" s="211">
        <f t="shared" si="4"/>
        <v>38</v>
      </c>
      <c r="Q19" s="211">
        <f t="shared" si="4"/>
        <v>78</v>
      </c>
      <c r="R19" s="211">
        <f t="shared" si="4"/>
        <v>38</v>
      </c>
      <c r="S19" s="211">
        <f t="shared" si="4"/>
        <v>0</v>
      </c>
      <c r="T19" s="211">
        <f t="shared" si="4"/>
        <v>42</v>
      </c>
      <c r="U19" s="214">
        <f t="shared" si="4"/>
        <v>18</v>
      </c>
      <c r="V19" s="214">
        <f t="shared" si="4"/>
        <v>0</v>
      </c>
      <c r="W19" s="211">
        <f t="shared" si="4"/>
        <v>0</v>
      </c>
      <c r="X19" s="211">
        <f t="shared" si="4"/>
        <v>0</v>
      </c>
      <c r="Y19" s="214">
        <f t="shared" si="4"/>
        <v>0</v>
      </c>
      <c r="Z19" s="211">
        <f t="shared" si="4"/>
        <v>0</v>
      </c>
      <c r="AA19" s="215"/>
    </row>
    <row r="20" spans="1:27" ht="13.5" thickBot="1">
      <c r="A20" s="339"/>
      <c r="B20" s="234" t="s">
        <v>164</v>
      </c>
      <c r="C20" s="255" t="s">
        <v>262</v>
      </c>
      <c r="D20" s="280">
        <v>4</v>
      </c>
      <c r="E20" s="280"/>
      <c r="F20" s="280"/>
      <c r="G20" s="229"/>
      <c r="H20" s="233">
        <f>I20+J20</f>
        <v>116</v>
      </c>
      <c r="I20" s="233">
        <v>38</v>
      </c>
      <c r="J20" s="233">
        <v>78</v>
      </c>
      <c r="K20" s="233">
        <v>78</v>
      </c>
      <c r="L20" s="231"/>
      <c r="M20" s="234"/>
      <c r="N20" s="232"/>
      <c r="O20" s="229"/>
      <c r="P20" s="229"/>
      <c r="Q20" s="233">
        <v>36</v>
      </c>
      <c r="R20" s="233">
        <v>20</v>
      </c>
      <c r="S20" s="233"/>
      <c r="T20" s="281">
        <v>42</v>
      </c>
      <c r="U20" s="234">
        <v>18</v>
      </c>
      <c r="V20" s="282"/>
      <c r="W20" s="233"/>
      <c r="X20" s="233"/>
      <c r="Y20" s="283"/>
      <c r="Z20" s="225"/>
      <c r="AA20" s="284"/>
    </row>
    <row r="21" spans="1:27" ht="13.5" thickBot="1">
      <c r="A21" s="339"/>
      <c r="B21" s="285" t="s">
        <v>165</v>
      </c>
      <c r="C21" s="286" t="s">
        <v>162</v>
      </c>
      <c r="D21" s="234"/>
      <c r="E21" s="234">
        <v>3</v>
      </c>
      <c r="F21" s="234"/>
      <c r="G21" s="229"/>
      <c r="H21" s="233">
        <f>I21+J21</f>
        <v>272</v>
      </c>
      <c r="I21" s="233">
        <v>90</v>
      </c>
      <c r="J21" s="233">
        <v>182</v>
      </c>
      <c r="K21" s="233">
        <v>162</v>
      </c>
      <c r="L21" s="233">
        <v>20</v>
      </c>
      <c r="M21" s="231">
        <v>68</v>
      </c>
      <c r="N21" s="232">
        <v>34</v>
      </c>
      <c r="O21" s="229">
        <v>72</v>
      </c>
      <c r="P21" s="287">
        <v>38</v>
      </c>
      <c r="Q21" s="288">
        <v>42</v>
      </c>
      <c r="R21" s="289">
        <v>18</v>
      </c>
      <c r="S21" s="229"/>
      <c r="T21" s="231"/>
      <c r="U21" s="234"/>
      <c r="V21" s="282"/>
      <c r="W21" s="290"/>
      <c r="X21" s="290"/>
      <c r="Y21" s="291"/>
      <c r="Z21" s="282"/>
      <c r="AA21" s="292"/>
    </row>
    <row r="22" spans="1:27" ht="36.75" thickBot="1">
      <c r="A22" s="339"/>
      <c r="B22" s="293" t="s">
        <v>166</v>
      </c>
      <c r="C22" s="294" t="s">
        <v>33</v>
      </c>
      <c r="D22" s="295">
        <v>1</v>
      </c>
      <c r="E22" s="296">
        <v>1</v>
      </c>
      <c r="F22" s="296">
        <v>0</v>
      </c>
      <c r="G22" s="297">
        <v>0</v>
      </c>
      <c r="H22" s="198">
        <f>SUM(H23:H24)</f>
        <v>724</v>
      </c>
      <c r="I22" s="198">
        <f aca="true" t="shared" si="5" ref="I22:Z22">SUM(I23:I24)</f>
        <v>236</v>
      </c>
      <c r="J22" s="198">
        <f>SUM(J23:J24)</f>
        <v>488</v>
      </c>
      <c r="K22" s="198">
        <f t="shared" si="5"/>
        <v>384</v>
      </c>
      <c r="L22" s="198">
        <f t="shared" si="5"/>
        <v>104</v>
      </c>
      <c r="M22" s="295">
        <f t="shared" si="5"/>
        <v>136</v>
      </c>
      <c r="N22" s="298">
        <f t="shared" si="5"/>
        <v>64</v>
      </c>
      <c r="O22" s="297">
        <f t="shared" si="5"/>
        <v>136</v>
      </c>
      <c r="P22" s="198">
        <f t="shared" si="5"/>
        <v>64</v>
      </c>
      <c r="Q22" s="198">
        <f t="shared" si="5"/>
        <v>66</v>
      </c>
      <c r="R22" s="198">
        <f t="shared" si="5"/>
        <v>36</v>
      </c>
      <c r="S22" s="198">
        <f t="shared" si="5"/>
        <v>0</v>
      </c>
      <c r="T22" s="295">
        <f t="shared" si="5"/>
        <v>102</v>
      </c>
      <c r="U22" s="296">
        <f t="shared" si="5"/>
        <v>44</v>
      </c>
      <c r="V22" s="297">
        <f t="shared" si="5"/>
        <v>0</v>
      </c>
      <c r="W22" s="198">
        <f t="shared" si="5"/>
        <v>48</v>
      </c>
      <c r="X22" s="198">
        <f t="shared" si="5"/>
        <v>28</v>
      </c>
      <c r="Y22" s="295">
        <f t="shared" si="5"/>
        <v>0</v>
      </c>
      <c r="Z22" s="297">
        <f t="shared" si="5"/>
        <v>0</v>
      </c>
      <c r="AA22" s="299"/>
    </row>
    <row r="23" spans="1:27" ht="12.75">
      <c r="A23" s="339"/>
      <c r="B23" s="258" t="s">
        <v>168</v>
      </c>
      <c r="C23" s="300" t="s">
        <v>169</v>
      </c>
      <c r="D23" s="250"/>
      <c r="E23" s="250">
        <v>5</v>
      </c>
      <c r="F23" s="250"/>
      <c r="G23" s="250"/>
      <c r="H23" s="250">
        <f>I23+J23</f>
        <v>384</v>
      </c>
      <c r="I23" s="251">
        <v>128</v>
      </c>
      <c r="J23" s="240">
        <v>256</v>
      </c>
      <c r="K23" s="251">
        <v>194</v>
      </c>
      <c r="L23" s="250">
        <v>62</v>
      </c>
      <c r="M23" s="247">
        <v>68</v>
      </c>
      <c r="N23" s="248">
        <v>34</v>
      </c>
      <c r="O23" s="251">
        <v>56</v>
      </c>
      <c r="P23" s="251">
        <v>20</v>
      </c>
      <c r="Q23" s="247">
        <v>24</v>
      </c>
      <c r="R23" s="251">
        <v>12</v>
      </c>
      <c r="S23" s="249"/>
      <c r="T23" s="245">
        <v>60</v>
      </c>
      <c r="U23" s="245">
        <v>34</v>
      </c>
      <c r="V23" s="245"/>
      <c r="W23" s="245">
        <v>48</v>
      </c>
      <c r="X23" s="301">
        <v>28</v>
      </c>
      <c r="Y23" s="253"/>
      <c r="Z23" s="253"/>
      <c r="AA23" s="254"/>
    </row>
    <row r="24" spans="1:27" ht="13.5" thickBot="1">
      <c r="A24" s="339"/>
      <c r="B24" s="302" t="s">
        <v>170</v>
      </c>
      <c r="C24" s="303" t="s">
        <v>171</v>
      </c>
      <c r="D24" s="304">
        <v>4</v>
      </c>
      <c r="E24" s="304"/>
      <c r="F24" s="304"/>
      <c r="G24" s="304"/>
      <c r="H24" s="304">
        <f>I24+J24</f>
        <v>340</v>
      </c>
      <c r="I24" s="305">
        <v>108</v>
      </c>
      <c r="J24" s="304">
        <v>232</v>
      </c>
      <c r="K24" s="305">
        <v>190</v>
      </c>
      <c r="L24" s="304">
        <v>42</v>
      </c>
      <c r="M24" s="306">
        <v>68</v>
      </c>
      <c r="N24" s="307">
        <v>30</v>
      </c>
      <c r="O24" s="305">
        <v>80</v>
      </c>
      <c r="P24" s="305">
        <v>44</v>
      </c>
      <c r="Q24" s="306">
        <v>42</v>
      </c>
      <c r="R24" s="305">
        <v>24</v>
      </c>
      <c r="S24" s="302"/>
      <c r="T24" s="268">
        <v>42</v>
      </c>
      <c r="U24" s="268">
        <v>10</v>
      </c>
      <c r="V24" s="308"/>
      <c r="W24" s="308"/>
      <c r="X24" s="308"/>
      <c r="Y24" s="308"/>
      <c r="Z24" s="308"/>
      <c r="AA24" s="309"/>
    </row>
    <row r="25" spans="1:27" ht="24.75" thickBot="1">
      <c r="A25" s="339"/>
      <c r="B25" s="310" t="s">
        <v>172</v>
      </c>
      <c r="C25" s="311" t="s">
        <v>34</v>
      </c>
      <c r="D25" s="312">
        <v>0</v>
      </c>
      <c r="E25" s="312">
        <v>3</v>
      </c>
      <c r="F25" s="312">
        <v>0</v>
      </c>
      <c r="G25" s="312">
        <v>0</v>
      </c>
      <c r="H25" s="312">
        <f aca="true" t="shared" si="6" ref="H25:O25">SUM(H26:H26)</f>
        <v>108</v>
      </c>
      <c r="I25" s="312">
        <f t="shared" si="6"/>
        <v>36</v>
      </c>
      <c r="J25" s="312">
        <f t="shared" si="6"/>
        <v>72</v>
      </c>
      <c r="K25" s="312">
        <f t="shared" si="6"/>
        <v>72</v>
      </c>
      <c r="L25" s="213">
        <f t="shared" si="6"/>
        <v>0</v>
      </c>
      <c r="M25" s="313">
        <f t="shared" si="6"/>
        <v>72</v>
      </c>
      <c r="N25" s="278">
        <f t="shared" si="6"/>
        <v>36</v>
      </c>
      <c r="O25" s="314">
        <f t="shared" si="6"/>
        <v>0</v>
      </c>
      <c r="P25" s="312">
        <f>SUM(P26:P26)</f>
        <v>0</v>
      </c>
      <c r="Q25" s="312">
        <f>SUM(Q26:Q26)</f>
        <v>0</v>
      </c>
      <c r="R25" s="312">
        <f>SUM(R26:R26)</f>
        <v>0</v>
      </c>
      <c r="S25" s="312">
        <f>SUM(S26:S26)</f>
        <v>0</v>
      </c>
      <c r="T25" s="315">
        <f>SUM(T26:T26)</f>
        <v>0</v>
      </c>
      <c r="U25" s="214">
        <f>SUM(U26:U27)</f>
        <v>20</v>
      </c>
      <c r="V25" s="314">
        <f>SUM(V26:V26)</f>
        <v>0</v>
      </c>
      <c r="W25" s="213">
        <f>SUM(W26:W26)</f>
        <v>0</v>
      </c>
      <c r="X25" s="313">
        <f>SUM(X26:X26)</f>
        <v>0</v>
      </c>
      <c r="Y25" s="313">
        <f>SUM(Y26:Y26)</f>
        <v>0</v>
      </c>
      <c r="Z25" s="314">
        <f>SUM(Z26:Z26)</f>
        <v>0</v>
      </c>
      <c r="AA25" s="316"/>
    </row>
    <row r="26" spans="1:27" ht="13.5" thickBot="1">
      <c r="A26" s="339"/>
      <c r="B26" s="229" t="s">
        <v>173</v>
      </c>
      <c r="C26" s="317" t="s">
        <v>49</v>
      </c>
      <c r="D26" s="318"/>
      <c r="E26" s="281">
        <v>1</v>
      </c>
      <c r="F26" s="319"/>
      <c r="G26" s="319"/>
      <c r="H26" s="320">
        <f>I26+J26</f>
        <v>108</v>
      </c>
      <c r="I26" s="321">
        <v>36</v>
      </c>
      <c r="J26" s="322">
        <v>72</v>
      </c>
      <c r="K26" s="323">
        <v>72</v>
      </c>
      <c r="L26" s="324"/>
      <c r="M26" s="325">
        <v>72</v>
      </c>
      <c r="N26" s="326">
        <v>36</v>
      </c>
      <c r="O26" s="327"/>
      <c r="P26" s="328"/>
      <c r="Q26" s="329"/>
      <c r="R26" s="283"/>
      <c r="S26" s="330"/>
      <c r="T26" s="324"/>
      <c r="U26" s="324"/>
      <c r="V26" s="319"/>
      <c r="W26" s="324"/>
      <c r="X26" s="319"/>
      <c r="Y26" s="324"/>
      <c r="Z26" s="319"/>
      <c r="AA26" s="331"/>
    </row>
    <row r="27" spans="1:27" ht="13.5" thickBot="1">
      <c r="A27" s="339"/>
      <c r="B27" s="293" t="s">
        <v>36</v>
      </c>
      <c r="C27" s="332" t="s">
        <v>37</v>
      </c>
      <c r="D27" s="293"/>
      <c r="E27" s="333">
        <v>4</v>
      </c>
      <c r="F27" s="278"/>
      <c r="G27" s="278"/>
      <c r="H27" s="293">
        <v>20</v>
      </c>
      <c r="I27" s="334">
        <v>20</v>
      </c>
      <c r="J27" s="335"/>
      <c r="K27" s="333"/>
      <c r="L27" s="266"/>
      <c r="M27" s="266"/>
      <c r="N27" s="267"/>
      <c r="O27" s="293"/>
      <c r="P27" s="334"/>
      <c r="Q27" s="334"/>
      <c r="R27" s="336"/>
      <c r="S27" s="313"/>
      <c r="T27" s="313"/>
      <c r="U27" s="313">
        <v>20</v>
      </c>
      <c r="V27" s="278"/>
      <c r="W27" s="313"/>
      <c r="X27" s="278"/>
      <c r="Y27" s="313"/>
      <c r="Z27" s="278"/>
      <c r="AA27" s="316"/>
    </row>
    <row r="28" spans="1:27" ht="36" customHeight="1" thickBot="1">
      <c r="A28" s="339"/>
      <c r="B28" s="341" t="s">
        <v>174</v>
      </c>
      <c r="C28" s="342" t="s">
        <v>175</v>
      </c>
      <c r="D28" s="343">
        <v>0</v>
      </c>
      <c r="E28" s="344">
        <v>5</v>
      </c>
      <c r="F28" s="345">
        <v>0</v>
      </c>
      <c r="G28" s="345">
        <v>0</v>
      </c>
      <c r="H28" s="343">
        <f>SUM(H29:H33)</f>
        <v>284</v>
      </c>
      <c r="I28" s="346">
        <f>SUM(I29:I33)</f>
        <v>80</v>
      </c>
      <c r="J28" s="346">
        <f>SUM(J29:J33)</f>
        <v>204</v>
      </c>
      <c r="K28" s="344">
        <f aca="true" t="shared" si="7" ref="K28:Z28">SUM(K29:K33)</f>
        <v>126</v>
      </c>
      <c r="L28" s="347">
        <f t="shared" si="7"/>
        <v>78</v>
      </c>
      <c r="M28" s="347">
        <f t="shared" si="7"/>
        <v>0</v>
      </c>
      <c r="N28" s="345">
        <f t="shared" si="7"/>
        <v>0</v>
      </c>
      <c r="O28" s="348">
        <f t="shared" si="7"/>
        <v>48</v>
      </c>
      <c r="P28" s="343">
        <f t="shared" si="7"/>
        <v>16</v>
      </c>
      <c r="Q28" s="344">
        <f t="shared" si="7"/>
        <v>48</v>
      </c>
      <c r="R28" s="344">
        <f t="shared" si="7"/>
        <v>16</v>
      </c>
      <c r="S28" s="347">
        <f t="shared" si="7"/>
        <v>0</v>
      </c>
      <c r="T28" s="347">
        <f t="shared" si="7"/>
        <v>36</v>
      </c>
      <c r="U28" s="347">
        <f t="shared" si="7"/>
        <v>16</v>
      </c>
      <c r="V28" s="345">
        <f t="shared" si="7"/>
        <v>0</v>
      </c>
      <c r="W28" s="347">
        <f t="shared" si="7"/>
        <v>72</v>
      </c>
      <c r="X28" s="345">
        <f t="shared" si="7"/>
        <v>32</v>
      </c>
      <c r="Y28" s="347">
        <f t="shared" si="7"/>
        <v>0</v>
      </c>
      <c r="Z28" s="345">
        <f t="shared" si="7"/>
        <v>0</v>
      </c>
      <c r="AA28" s="349"/>
    </row>
    <row r="29" spans="2:27" ht="52.5" customHeight="1">
      <c r="B29" s="350" t="s">
        <v>176</v>
      </c>
      <c r="C29" s="277" t="s">
        <v>177</v>
      </c>
      <c r="D29" s="240"/>
      <c r="E29" s="240">
        <v>3</v>
      </c>
      <c r="F29" s="351"/>
      <c r="G29" s="351"/>
      <c r="H29" s="240">
        <f>I29+J29</f>
        <v>64</v>
      </c>
      <c r="I29" s="259">
        <v>16</v>
      </c>
      <c r="J29" s="240">
        <v>48</v>
      </c>
      <c r="K29" s="259">
        <v>30</v>
      </c>
      <c r="L29" s="240">
        <v>18</v>
      </c>
      <c r="M29" s="352"/>
      <c r="N29" s="353"/>
      <c r="O29" s="301"/>
      <c r="P29" s="259"/>
      <c r="Q29" s="241">
        <v>48</v>
      </c>
      <c r="R29" s="353">
        <v>16</v>
      </c>
      <c r="S29" s="258"/>
      <c r="T29" s="301"/>
      <c r="U29" s="237"/>
      <c r="V29" s="261"/>
      <c r="W29" s="237"/>
      <c r="X29" s="237"/>
      <c r="Y29" s="354"/>
      <c r="Z29" s="261"/>
      <c r="AA29" s="355" t="s">
        <v>40</v>
      </c>
    </row>
    <row r="30" spans="2:27" ht="51">
      <c r="B30" s="248" t="s">
        <v>178</v>
      </c>
      <c r="C30" s="300" t="s">
        <v>179</v>
      </c>
      <c r="D30" s="247"/>
      <c r="E30" s="249">
        <v>5</v>
      </c>
      <c r="F30" s="250"/>
      <c r="G30" s="250"/>
      <c r="H30" s="250">
        <f>I30+J30</f>
        <v>52</v>
      </c>
      <c r="I30" s="251">
        <v>16</v>
      </c>
      <c r="J30" s="240">
        <v>36</v>
      </c>
      <c r="K30" s="251">
        <v>22</v>
      </c>
      <c r="L30" s="250">
        <v>14</v>
      </c>
      <c r="M30" s="247"/>
      <c r="N30" s="248"/>
      <c r="O30" s="245"/>
      <c r="P30" s="251"/>
      <c r="Q30" s="247"/>
      <c r="R30" s="248"/>
      <c r="S30" s="249"/>
      <c r="T30" s="245"/>
      <c r="U30" s="245"/>
      <c r="V30" s="253"/>
      <c r="W30" s="245">
        <v>36</v>
      </c>
      <c r="X30" s="245">
        <v>16</v>
      </c>
      <c r="Y30" s="253"/>
      <c r="Z30" s="253"/>
      <c r="AA30" s="356" t="s">
        <v>39</v>
      </c>
    </row>
    <row r="31" spans="2:27" ht="51">
      <c r="B31" s="248" t="s">
        <v>180</v>
      </c>
      <c r="C31" s="246" t="s">
        <v>181</v>
      </c>
      <c r="D31" s="357"/>
      <c r="E31" s="357">
        <v>2</v>
      </c>
      <c r="F31" s="358"/>
      <c r="G31" s="358"/>
      <c r="H31" s="358">
        <f>I31+J31</f>
        <v>64</v>
      </c>
      <c r="I31" s="358">
        <v>16</v>
      </c>
      <c r="J31" s="358">
        <v>48</v>
      </c>
      <c r="K31" s="358">
        <v>36</v>
      </c>
      <c r="L31" s="359">
        <v>12</v>
      </c>
      <c r="M31" s="359"/>
      <c r="N31" s="359"/>
      <c r="O31" s="359">
        <v>48</v>
      </c>
      <c r="P31" s="359">
        <v>16</v>
      </c>
      <c r="Q31" s="359"/>
      <c r="R31" s="359"/>
      <c r="S31" s="358"/>
      <c r="T31" s="360"/>
      <c r="U31" s="360"/>
      <c r="V31" s="270"/>
      <c r="W31" s="359"/>
      <c r="X31" s="359"/>
      <c r="Y31" s="270"/>
      <c r="Z31" s="270"/>
      <c r="AA31" s="356" t="s">
        <v>39</v>
      </c>
    </row>
    <row r="32" spans="2:27" ht="51">
      <c r="B32" s="248" t="s">
        <v>182</v>
      </c>
      <c r="C32" s="255" t="s">
        <v>183</v>
      </c>
      <c r="D32" s="234"/>
      <c r="E32" s="232">
        <v>4</v>
      </c>
      <c r="F32" s="232"/>
      <c r="G32" s="232"/>
      <c r="H32" s="232">
        <f>I32+J32</f>
        <v>52</v>
      </c>
      <c r="I32" s="232">
        <v>16</v>
      </c>
      <c r="J32" s="232">
        <v>36</v>
      </c>
      <c r="K32" s="232">
        <v>10</v>
      </c>
      <c r="L32" s="234">
        <v>26</v>
      </c>
      <c r="M32" s="234"/>
      <c r="N32" s="234"/>
      <c r="O32" s="234"/>
      <c r="P32" s="234"/>
      <c r="Q32" s="234"/>
      <c r="R32" s="234"/>
      <c r="S32" s="232"/>
      <c r="T32" s="234">
        <v>36</v>
      </c>
      <c r="U32" s="361">
        <v>16</v>
      </c>
      <c r="V32" s="232"/>
      <c r="W32" s="234"/>
      <c r="X32" s="234"/>
      <c r="Y32" s="362"/>
      <c r="Z32" s="362"/>
      <c r="AA32" s="363" t="s">
        <v>38</v>
      </c>
    </row>
    <row r="33" spans="2:27" ht="51.75" thickBot="1">
      <c r="B33" s="267" t="s">
        <v>256</v>
      </c>
      <c r="C33" s="364" t="s">
        <v>48</v>
      </c>
      <c r="D33" s="262"/>
      <c r="E33" s="365">
        <v>5</v>
      </c>
      <c r="F33" s="365"/>
      <c r="G33" s="365"/>
      <c r="H33" s="232">
        <f>I33+J33</f>
        <v>52</v>
      </c>
      <c r="I33" s="365">
        <v>16</v>
      </c>
      <c r="J33" s="365">
        <v>36</v>
      </c>
      <c r="K33" s="289">
        <v>28</v>
      </c>
      <c r="L33" s="366">
        <v>8</v>
      </c>
      <c r="M33" s="234"/>
      <c r="N33" s="234"/>
      <c r="O33" s="234"/>
      <c r="P33" s="234"/>
      <c r="Q33" s="234"/>
      <c r="R33" s="234"/>
      <c r="S33" s="232"/>
      <c r="T33" s="234"/>
      <c r="U33" s="361"/>
      <c r="V33" s="232"/>
      <c r="W33" s="234">
        <v>36</v>
      </c>
      <c r="X33" s="234">
        <v>16</v>
      </c>
      <c r="Y33" s="362"/>
      <c r="Z33" s="367"/>
      <c r="AA33" s="368" t="s">
        <v>38</v>
      </c>
    </row>
    <row r="34" spans="2:27" ht="13.5" thickBot="1">
      <c r="B34" s="369" t="s">
        <v>184</v>
      </c>
      <c r="C34" s="370" t="s">
        <v>185</v>
      </c>
      <c r="D34" s="295">
        <v>6</v>
      </c>
      <c r="E34" s="297">
        <v>8</v>
      </c>
      <c r="F34" s="198">
        <f aca="true" t="shared" si="8" ref="F34:L34">F35</f>
        <v>2120</v>
      </c>
      <c r="G34" s="198">
        <f t="shared" si="8"/>
        <v>1404</v>
      </c>
      <c r="H34" s="198">
        <f t="shared" si="8"/>
        <v>716</v>
      </c>
      <c r="I34" s="371">
        <f t="shared" si="8"/>
        <v>240</v>
      </c>
      <c r="J34" s="198">
        <f t="shared" si="8"/>
        <v>476</v>
      </c>
      <c r="K34" s="198">
        <f t="shared" si="8"/>
        <v>176</v>
      </c>
      <c r="L34" s="198">
        <f t="shared" si="8"/>
        <v>300</v>
      </c>
      <c r="M34" s="344">
        <f aca="true" t="shared" si="9" ref="M34:X34">M35</f>
        <v>0</v>
      </c>
      <c r="N34" s="347">
        <f t="shared" si="9"/>
        <v>0</v>
      </c>
      <c r="O34" s="372">
        <f t="shared" si="9"/>
        <v>60</v>
      </c>
      <c r="P34" s="347">
        <f t="shared" si="9"/>
        <v>30</v>
      </c>
      <c r="Q34" s="347">
        <f t="shared" si="9"/>
        <v>82</v>
      </c>
      <c r="R34" s="347">
        <f t="shared" si="9"/>
        <v>50</v>
      </c>
      <c r="S34" s="345">
        <f t="shared" si="9"/>
        <v>72</v>
      </c>
      <c r="T34" s="347">
        <f t="shared" si="9"/>
        <v>146</v>
      </c>
      <c r="U34" s="373">
        <f t="shared" si="9"/>
        <v>84</v>
      </c>
      <c r="V34" s="345">
        <f t="shared" si="9"/>
        <v>324</v>
      </c>
      <c r="W34" s="347">
        <f t="shared" si="9"/>
        <v>188</v>
      </c>
      <c r="X34" s="347">
        <f t="shared" si="9"/>
        <v>76</v>
      </c>
      <c r="Y34" s="347">
        <f>Y36+Y41+Y44</f>
        <v>144</v>
      </c>
      <c r="Z34" s="296">
        <f>Z35</f>
        <v>756</v>
      </c>
      <c r="AA34" s="374"/>
    </row>
    <row r="35" spans="2:27" ht="13.5" thickBot="1">
      <c r="B35" s="200" t="s">
        <v>186</v>
      </c>
      <c r="C35" s="375" t="s">
        <v>187</v>
      </c>
      <c r="D35" s="376">
        <v>6</v>
      </c>
      <c r="E35" s="376">
        <v>7</v>
      </c>
      <c r="F35" s="376">
        <f>G35+H35</f>
        <v>2120</v>
      </c>
      <c r="G35" s="376">
        <f>G36+G41+G44</f>
        <v>1404</v>
      </c>
      <c r="H35" s="376">
        <f>H36+H41+H44</f>
        <v>716</v>
      </c>
      <c r="I35" s="377">
        <f>I36+I41+I44</f>
        <v>240</v>
      </c>
      <c r="J35" s="376">
        <f aca="true" t="shared" si="10" ref="J35:Z35">J36+J41+J44</f>
        <v>476</v>
      </c>
      <c r="K35" s="376">
        <f t="shared" si="10"/>
        <v>176</v>
      </c>
      <c r="L35" s="376">
        <f t="shared" si="10"/>
        <v>300</v>
      </c>
      <c r="M35" s="378">
        <f t="shared" si="10"/>
        <v>0</v>
      </c>
      <c r="N35" s="310">
        <f t="shared" si="10"/>
        <v>0</v>
      </c>
      <c r="O35" s="378">
        <f t="shared" si="10"/>
        <v>60</v>
      </c>
      <c r="P35" s="377">
        <f t="shared" si="10"/>
        <v>30</v>
      </c>
      <c r="Q35" s="378">
        <f t="shared" si="10"/>
        <v>82</v>
      </c>
      <c r="R35" s="378">
        <f t="shared" si="10"/>
        <v>50</v>
      </c>
      <c r="S35" s="310">
        <f>S36+S41+S44</f>
        <v>72</v>
      </c>
      <c r="T35" s="225">
        <f t="shared" si="10"/>
        <v>146</v>
      </c>
      <c r="U35" s="377">
        <f t="shared" si="10"/>
        <v>84</v>
      </c>
      <c r="V35" s="227">
        <f t="shared" si="10"/>
        <v>324</v>
      </c>
      <c r="W35" s="225">
        <f t="shared" si="10"/>
        <v>188</v>
      </c>
      <c r="X35" s="225">
        <f t="shared" si="10"/>
        <v>76</v>
      </c>
      <c r="Y35" s="347">
        <f t="shared" si="10"/>
        <v>144</v>
      </c>
      <c r="Z35" s="225">
        <f t="shared" si="10"/>
        <v>756</v>
      </c>
      <c r="AA35" s="379"/>
    </row>
    <row r="36" spans="2:27" ht="32.25" customHeight="1" thickBot="1">
      <c r="B36" s="380" t="s">
        <v>188</v>
      </c>
      <c r="C36" s="381" t="s">
        <v>189</v>
      </c>
      <c r="D36" s="198" t="s">
        <v>190</v>
      </c>
      <c r="E36" s="382"/>
      <c r="F36" s="198">
        <f>G36+H36</f>
        <v>1570</v>
      </c>
      <c r="G36" s="198">
        <f>G39+G40</f>
        <v>1116</v>
      </c>
      <c r="H36" s="383">
        <f>SUM(H37:H38)</f>
        <v>454</v>
      </c>
      <c r="I36" s="384">
        <f aca="true" t="shared" si="11" ref="I36:X36">SUM(I37:I38)</f>
        <v>152</v>
      </c>
      <c r="J36" s="198">
        <f>J37+J38</f>
        <v>302</v>
      </c>
      <c r="K36" s="384">
        <f t="shared" si="11"/>
        <v>100</v>
      </c>
      <c r="L36" s="383">
        <f t="shared" si="11"/>
        <v>202</v>
      </c>
      <c r="M36" s="385">
        <f t="shared" si="11"/>
        <v>0</v>
      </c>
      <c r="N36" s="386">
        <f t="shared" si="11"/>
        <v>0</v>
      </c>
      <c r="O36" s="386">
        <f t="shared" si="11"/>
        <v>60</v>
      </c>
      <c r="P36" s="384">
        <f t="shared" si="11"/>
        <v>30</v>
      </c>
      <c r="Q36" s="385">
        <f t="shared" si="11"/>
        <v>82</v>
      </c>
      <c r="R36" s="385">
        <f t="shared" si="11"/>
        <v>50</v>
      </c>
      <c r="S36" s="387">
        <f>SUM(S37:S40)</f>
        <v>72</v>
      </c>
      <c r="T36" s="386">
        <f>SUM(T37:T40)</f>
        <v>84</v>
      </c>
      <c r="U36" s="384">
        <f>SUM(U37:U40)</f>
        <v>44</v>
      </c>
      <c r="V36" s="388">
        <f>SUM(V37:V40)</f>
        <v>216</v>
      </c>
      <c r="W36" s="386">
        <f t="shared" si="11"/>
        <v>76</v>
      </c>
      <c r="X36" s="386">
        <f t="shared" si="11"/>
        <v>28</v>
      </c>
      <c r="Y36" s="296">
        <f>SUM(Y37:Y40)</f>
        <v>108</v>
      </c>
      <c r="Z36" s="296">
        <f>SUM(Z37:Z40)</f>
        <v>612</v>
      </c>
      <c r="AA36" s="389"/>
    </row>
    <row r="37" spans="2:27" ht="42" customHeight="1">
      <c r="B37" s="390" t="s">
        <v>191</v>
      </c>
      <c r="C37" s="391" t="s">
        <v>192</v>
      </c>
      <c r="D37" s="240">
        <v>2</v>
      </c>
      <c r="E37" s="240"/>
      <c r="F37" s="240"/>
      <c r="G37" s="240"/>
      <c r="H37" s="240">
        <f>I37+J37</f>
        <v>90</v>
      </c>
      <c r="I37" s="259">
        <v>30</v>
      </c>
      <c r="J37" s="240">
        <v>60</v>
      </c>
      <c r="K37" s="259">
        <v>24</v>
      </c>
      <c r="L37" s="240">
        <v>36</v>
      </c>
      <c r="M37" s="352"/>
      <c r="N37" s="353"/>
      <c r="O37" s="237">
        <v>60</v>
      </c>
      <c r="P37" s="259">
        <v>30</v>
      </c>
      <c r="Q37" s="241"/>
      <c r="R37" s="223"/>
      <c r="S37" s="264"/>
      <c r="T37" s="301"/>
      <c r="U37" s="223"/>
      <c r="V37" s="227"/>
      <c r="W37" s="206"/>
      <c r="X37" s="206"/>
      <c r="Y37" s="206"/>
      <c r="Z37" s="225"/>
      <c r="AA37" s="363" t="s">
        <v>45</v>
      </c>
    </row>
    <row r="38" spans="2:27" ht="39" customHeight="1">
      <c r="B38" s="392" t="s">
        <v>193</v>
      </c>
      <c r="C38" s="393" t="s">
        <v>194</v>
      </c>
      <c r="D38" s="250">
        <v>5</v>
      </c>
      <c r="E38" s="250"/>
      <c r="F38" s="250"/>
      <c r="G38" s="250"/>
      <c r="H38" s="250">
        <f>I38+J38</f>
        <v>364</v>
      </c>
      <c r="I38" s="251">
        <v>122</v>
      </c>
      <c r="J38" s="240">
        <v>242</v>
      </c>
      <c r="K38" s="251">
        <v>76</v>
      </c>
      <c r="L38" s="250">
        <v>166</v>
      </c>
      <c r="M38" s="247"/>
      <c r="N38" s="248"/>
      <c r="O38" s="245"/>
      <c r="P38" s="251"/>
      <c r="Q38" s="247">
        <v>82</v>
      </c>
      <c r="R38" s="251">
        <v>50</v>
      </c>
      <c r="S38" s="249"/>
      <c r="T38" s="247">
        <v>84</v>
      </c>
      <c r="U38" s="251">
        <v>44</v>
      </c>
      <c r="V38" s="248"/>
      <c r="W38" s="245">
        <v>76</v>
      </c>
      <c r="X38" s="245">
        <v>28</v>
      </c>
      <c r="Y38" s="394"/>
      <c r="Z38" s="394"/>
      <c r="AA38" s="363" t="s">
        <v>45</v>
      </c>
    </row>
    <row r="39" spans="2:27" ht="40.5" customHeight="1">
      <c r="B39" s="392" t="s">
        <v>195</v>
      </c>
      <c r="C39" s="395" t="s">
        <v>43</v>
      </c>
      <c r="D39" s="250"/>
      <c r="E39" s="396">
        <v>5</v>
      </c>
      <c r="F39" s="250"/>
      <c r="G39" s="250">
        <f>O39+S39+V39+Y39</f>
        <v>504</v>
      </c>
      <c r="H39" s="250"/>
      <c r="I39" s="251"/>
      <c r="J39" s="240">
        <f>SUM(M39:Y39)</f>
        <v>504</v>
      </c>
      <c r="K39" s="251"/>
      <c r="L39" s="250"/>
      <c r="M39" s="247"/>
      <c r="N39" s="248"/>
      <c r="O39" s="245">
        <v>108</v>
      </c>
      <c r="P39" s="251"/>
      <c r="Q39" s="247"/>
      <c r="R39" s="251"/>
      <c r="S39" s="249">
        <v>72</v>
      </c>
      <c r="T39" s="247"/>
      <c r="U39" s="251"/>
      <c r="V39" s="248">
        <v>216</v>
      </c>
      <c r="W39" s="253"/>
      <c r="X39" s="253"/>
      <c r="Y39" s="245">
        <v>108</v>
      </c>
      <c r="Z39" s="245"/>
      <c r="AA39" s="356" t="s">
        <v>45</v>
      </c>
    </row>
    <row r="40" spans="2:27" ht="39" customHeight="1" thickBot="1">
      <c r="B40" s="397" t="s">
        <v>196</v>
      </c>
      <c r="C40" s="398" t="s">
        <v>197</v>
      </c>
      <c r="D40" s="399"/>
      <c r="E40" s="399">
        <v>6</v>
      </c>
      <c r="F40" s="399"/>
      <c r="G40" s="399">
        <f>SUM(M40:Z40)</f>
        <v>612</v>
      </c>
      <c r="H40" s="399"/>
      <c r="I40" s="400"/>
      <c r="J40" s="221">
        <f>SUM(M40:Z40)</f>
        <v>612</v>
      </c>
      <c r="K40" s="400"/>
      <c r="L40" s="399"/>
      <c r="M40" s="401"/>
      <c r="N40" s="402"/>
      <c r="O40" s="403"/>
      <c r="P40" s="400"/>
      <c r="Q40" s="357"/>
      <c r="R40" s="400"/>
      <c r="S40" s="404"/>
      <c r="T40" s="401"/>
      <c r="U40" s="400"/>
      <c r="V40" s="269"/>
      <c r="W40" s="270"/>
      <c r="X40" s="270"/>
      <c r="Y40" s="403"/>
      <c r="Z40" s="359">
        <v>612</v>
      </c>
      <c r="AA40" s="363" t="s">
        <v>45</v>
      </c>
    </row>
    <row r="41" spans="2:27" ht="26.25" thickBot="1">
      <c r="B41" s="380" t="s">
        <v>198</v>
      </c>
      <c r="C41" s="381" t="s">
        <v>199</v>
      </c>
      <c r="D41" s="198" t="s">
        <v>200</v>
      </c>
      <c r="E41" s="382"/>
      <c r="F41" s="198">
        <f>G41+H41</f>
        <v>298</v>
      </c>
      <c r="G41" s="198">
        <f>G43</f>
        <v>144</v>
      </c>
      <c r="H41" s="198">
        <f>H42</f>
        <v>154</v>
      </c>
      <c r="I41" s="371">
        <f aca="true" t="shared" si="12" ref="I41:X41">I42</f>
        <v>52</v>
      </c>
      <c r="J41" s="198">
        <f>J42</f>
        <v>102</v>
      </c>
      <c r="K41" s="371">
        <f t="shared" si="12"/>
        <v>48</v>
      </c>
      <c r="L41" s="198">
        <f t="shared" si="12"/>
        <v>54</v>
      </c>
      <c r="M41" s="295">
        <f t="shared" si="12"/>
        <v>0</v>
      </c>
      <c r="N41" s="297">
        <f t="shared" si="12"/>
        <v>0</v>
      </c>
      <c r="O41" s="296">
        <f t="shared" si="12"/>
        <v>0</v>
      </c>
      <c r="P41" s="405">
        <f t="shared" si="12"/>
        <v>0</v>
      </c>
      <c r="Q41" s="205">
        <f t="shared" si="12"/>
        <v>0</v>
      </c>
      <c r="R41" s="295">
        <f t="shared" si="12"/>
        <v>0</v>
      </c>
      <c r="S41" s="297">
        <f t="shared" si="12"/>
        <v>0</v>
      </c>
      <c r="T41" s="295">
        <f t="shared" si="12"/>
        <v>62</v>
      </c>
      <c r="U41" s="371">
        <f t="shared" si="12"/>
        <v>40</v>
      </c>
      <c r="V41" s="298">
        <f>V43</f>
        <v>108</v>
      </c>
      <c r="W41" s="296">
        <f t="shared" si="12"/>
        <v>40</v>
      </c>
      <c r="X41" s="296">
        <f t="shared" si="12"/>
        <v>12</v>
      </c>
      <c r="Y41" s="296">
        <f>SUM(Y42:Y43)</f>
        <v>36</v>
      </c>
      <c r="Z41" s="296">
        <f>Z43</f>
        <v>0</v>
      </c>
      <c r="AA41" s="389"/>
    </row>
    <row r="42" spans="2:27" ht="25.5">
      <c r="B42" s="390" t="s">
        <v>202</v>
      </c>
      <c r="C42" s="395" t="s">
        <v>203</v>
      </c>
      <c r="D42" s="240">
        <v>5</v>
      </c>
      <c r="E42" s="240"/>
      <c r="F42" s="406"/>
      <c r="G42" s="240"/>
      <c r="H42" s="240">
        <f>J42+I42</f>
        <v>154</v>
      </c>
      <c r="I42" s="259">
        <v>52</v>
      </c>
      <c r="J42" s="240">
        <v>102</v>
      </c>
      <c r="K42" s="259">
        <v>48</v>
      </c>
      <c r="L42" s="240">
        <v>54</v>
      </c>
      <c r="M42" s="352"/>
      <c r="N42" s="353"/>
      <c r="O42" s="259"/>
      <c r="P42" s="407"/>
      <c r="Q42" s="408"/>
      <c r="R42" s="259"/>
      <c r="S42" s="258"/>
      <c r="T42" s="352">
        <v>62</v>
      </c>
      <c r="U42" s="259">
        <v>40</v>
      </c>
      <c r="V42" s="239"/>
      <c r="W42" s="237">
        <v>40</v>
      </c>
      <c r="X42" s="237">
        <v>12</v>
      </c>
      <c r="Y42" s="354"/>
      <c r="Z42" s="261"/>
      <c r="AA42" s="355" t="s">
        <v>201</v>
      </c>
    </row>
    <row r="43" spans="2:27" ht="26.25" thickBot="1">
      <c r="B43" s="397" t="s">
        <v>204</v>
      </c>
      <c r="C43" s="398" t="s">
        <v>205</v>
      </c>
      <c r="D43" s="221"/>
      <c r="E43" s="409">
        <v>5</v>
      </c>
      <c r="F43" s="399"/>
      <c r="G43" s="399">
        <v>144</v>
      </c>
      <c r="H43" s="399"/>
      <c r="I43" s="400"/>
      <c r="J43" s="221">
        <f>SUM(M43:Z43)</f>
        <v>144</v>
      </c>
      <c r="K43" s="400"/>
      <c r="L43" s="399"/>
      <c r="M43" s="401"/>
      <c r="N43" s="358"/>
      <c r="O43" s="400"/>
      <c r="P43" s="410"/>
      <c r="Q43" s="357"/>
      <c r="R43" s="400"/>
      <c r="S43" s="404"/>
      <c r="T43" s="401"/>
      <c r="U43" s="400"/>
      <c r="V43" s="358">
        <v>108</v>
      </c>
      <c r="W43" s="270"/>
      <c r="X43" s="270"/>
      <c r="Y43" s="403">
        <v>36</v>
      </c>
      <c r="Z43" s="359"/>
      <c r="AA43" s="363" t="s">
        <v>201</v>
      </c>
    </row>
    <row r="44" spans="2:27" ht="42.75" customHeight="1" thickBot="1">
      <c r="B44" s="380" t="s">
        <v>206</v>
      </c>
      <c r="C44" s="381" t="s">
        <v>207</v>
      </c>
      <c r="D44" s="198" t="s">
        <v>190</v>
      </c>
      <c r="E44" s="382"/>
      <c r="F44" s="198">
        <f>G44+H44</f>
        <v>252</v>
      </c>
      <c r="G44" s="198">
        <f>G47+G48</f>
        <v>144</v>
      </c>
      <c r="H44" s="198">
        <f>SUM(H45:H46)</f>
        <v>108</v>
      </c>
      <c r="I44" s="371">
        <f aca="true" t="shared" si="13" ref="I44:Y44">SUM(I45:I46)</f>
        <v>36</v>
      </c>
      <c r="J44" s="198">
        <f>J45+J46</f>
        <v>72</v>
      </c>
      <c r="K44" s="371">
        <f t="shared" si="13"/>
        <v>28</v>
      </c>
      <c r="L44" s="198">
        <f t="shared" si="13"/>
        <v>44</v>
      </c>
      <c r="M44" s="295">
        <f t="shared" si="13"/>
        <v>0</v>
      </c>
      <c r="N44" s="298">
        <f t="shared" si="13"/>
        <v>0</v>
      </c>
      <c r="O44" s="371">
        <f t="shared" si="13"/>
        <v>0</v>
      </c>
      <c r="P44" s="411"/>
      <c r="Q44" s="295">
        <f t="shared" si="13"/>
        <v>0</v>
      </c>
      <c r="R44" s="371"/>
      <c r="S44" s="297">
        <f>SUM(S45:S48)</f>
        <v>0</v>
      </c>
      <c r="T44" s="295">
        <f t="shared" si="13"/>
        <v>0</v>
      </c>
      <c r="U44" s="371"/>
      <c r="V44" s="298">
        <f>SUM(V47:V48)</f>
        <v>0</v>
      </c>
      <c r="W44" s="296">
        <f t="shared" si="13"/>
        <v>72</v>
      </c>
      <c r="X44" s="296">
        <f t="shared" si="13"/>
        <v>36</v>
      </c>
      <c r="Y44" s="296">
        <f t="shared" si="13"/>
        <v>0</v>
      </c>
      <c r="Z44" s="296">
        <f>Z47+Z48</f>
        <v>144</v>
      </c>
      <c r="AA44" s="389"/>
    </row>
    <row r="45" spans="2:27" ht="38.25" customHeight="1">
      <c r="B45" s="390" t="s">
        <v>208</v>
      </c>
      <c r="C45" s="395" t="s">
        <v>209</v>
      </c>
      <c r="D45" s="240"/>
      <c r="E45" s="240">
        <v>5</v>
      </c>
      <c r="F45" s="240"/>
      <c r="G45" s="240"/>
      <c r="H45" s="240">
        <f>J45+I45</f>
        <v>54</v>
      </c>
      <c r="I45" s="259">
        <v>18</v>
      </c>
      <c r="J45" s="240">
        <v>36</v>
      </c>
      <c r="K45" s="259">
        <v>14</v>
      </c>
      <c r="L45" s="240">
        <v>22</v>
      </c>
      <c r="M45" s="352"/>
      <c r="N45" s="239"/>
      <c r="O45" s="259"/>
      <c r="P45" s="412"/>
      <c r="Q45" s="241"/>
      <c r="R45" s="259"/>
      <c r="S45" s="258"/>
      <c r="T45" s="352"/>
      <c r="U45" s="259"/>
      <c r="V45" s="239"/>
      <c r="W45" s="237">
        <v>36</v>
      </c>
      <c r="X45" s="237">
        <v>18</v>
      </c>
      <c r="Y45" s="354"/>
      <c r="Z45" s="261"/>
      <c r="AA45" s="355" t="s">
        <v>46</v>
      </c>
    </row>
    <row r="46" spans="2:27" ht="25.5" customHeight="1">
      <c r="B46" s="392" t="s">
        <v>210</v>
      </c>
      <c r="C46" s="413" t="s">
        <v>211</v>
      </c>
      <c r="D46" s="250"/>
      <c r="E46" s="250">
        <v>5</v>
      </c>
      <c r="F46" s="250"/>
      <c r="G46" s="250"/>
      <c r="H46" s="250">
        <f>J46+I46</f>
        <v>54</v>
      </c>
      <c r="I46" s="251">
        <v>18</v>
      </c>
      <c r="J46" s="240">
        <v>36</v>
      </c>
      <c r="K46" s="251">
        <v>14</v>
      </c>
      <c r="L46" s="250">
        <v>22</v>
      </c>
      <c r="M46" s="247"/>
      <c r="N46" s="248"/>
      <c r="O46" s="251"/>
      <c r="P46" s="414"/>
      <c r="Q46" s="247"/>
      <c r="R46" s="251"/>
      <c r="S46" s="249"/>
      <c r="T46" s="247"/>
      <c r="U46" s="251"/>
      <c r="V46" s="248"/>
      <c r="W46" s="245">
        <v>36</v>
      </c>
      <c r="X46" s="245">
        <v>18</v>
      </c>
      <c r="Y46" s="253"/>
      <c r="Z46" s="253"/>
      <c r="AA46" s="355" t="s">
        <v>46</v>
      </c>
    </row>
    <row r="47" spans="2:27" ht="25.5" customHeight="1">
      <c r="B47" s="392" t="s">
        <v>212</v>
      </c>
      <c r="C47" s="413" t="s">
        <v>47</v>
      </c>
      <c r="D47" s="250"/>
      <c r="E47" s="250">
        <v>6</v>
      </c>
      <c r="F47" s="250"/>
      <c r="G47" s="250">
        <v>72</v>
      </c>
      <c r="H47" s="250"/>
      <c r="I47" s="251"/>
      <c r="J47" s="240"/>
      <c r="K47" s="251"/>
      <c r="L47" s="250"/>
      <c r="M47" s="247"/>
      <c r="N47" s="248"/>
      <c r="O47" s="251"/>
      <c r="P47" s="414"/>
      <c r="Q47" s="247"/>
      <c r="R47" s="251"/>
      <c r="S47" s="249"/>
      <c r="T47" s="247"/>
      <c r="U47" s="251"/>
      <c r="V47" s="248"/>
      <c r="W47" s="253"/>
      <c r="X47" s="253"/>
      <c r="Y47" s="253"/>
      <c r="Z47" s="245">
        <v>72</v>
      </c>
      <c r="AA47" s="355" t="s">
        <v>46</v>
      </c>
    </row>
    <row r="48" spans="2:27" ht="28.5" customHeight="1" thickBot="1">
      <c r="B48" s="397" t="s">
        <v>213</v>
      </c>
      <c r="C48" s="398" t="s">
        <v>197</v>
      </c>
      <c r="D48" s="399"/>
      <c r="E48" s="399">
        <v>6</v>
      </c>
      <c r="F48" s="399"/>
      <c r="G48" s="399">
        <v>72</v>
      </c>
      <c r="H48" s="399"/>
      <c r="I48" s="400"/>
      <c r="J48" s="221"/>
      <c r="K48" s="400"/>
      <c r="L48" s="399"/>
      <c r="M48" s="401"/>
      <c r="N48" s="358"/>
      <c r="O48" s="400"/>
      <c r="P48" s="410"/>
      <c r="Q48" s="357"/>
      <c r="R48" s="400"/>
      <c r="S48" s="404"/>
      <c r="T48" s="401"/>
      <c r="U48" s="400"/>
      <c r="V48" s="358"/>
      <c r="W48" s="359"/>
      <c r="X48" s="359"/>
      <c r="Y48" s="415"/>
      <c r="Z48" s="359">
        <v>72</v>
      </c>
      <c r="AA48" s="416" t="s">
        <v>46</v>
      </c>
    </row>
    <row r="49" spans="2:27" ht="25.5" customHeight="1" thickBot="1">
      <c r="B49" s="380" t="s">
        <v>214</v>
      </c>
      <c r="C49" s="381" t="s">
        <v>159</v>
      </c>
      <c r="D49" s="198"/>
      <c r="E49" s="382">
        <v>5</v>
      </c>
      <c r="F49" s="198"/>
      <c r="G49" s="382"/>
      <c r="H49" s="382">
        <f>I49+J49</f>
        <v>80</v>
      </c>
      <c r="I49" s="417">
        <v>40</v>
      </c>
      <c r="J49" s="198">
        <v>40</v>
      </c>
      <c r="K49" s="371"/>
      <c r="L49" s="382">
        <v>40</v>
      </c>
      <c r="M49" s="418"/>
      <c r="N49" s="419"/>
      <c r="O49" s="420"/>
      <c r="P49" s="421"/>
      <c r="Q49" s="422"/>
      <c r="R49" s="420"/>
      <c r="S49" s="423"/>
      <c r="T49" s="418"/>
      <c r="U49" s="420"/>
      <c r="V49" s="419"/>
      <c r="W49" s="424">
        <v>40</v>
      </c>
      <c r="X49" s="424">
        <v>40</v>
      </c>
      <c r="Y49" s="420"/>
      <c r="Z49" s="295"/>
      <c r="AA49" s="425" t="s">
        <v>215</v>
      </c>
    </row>
    <row r="50" spans="2:27" ht="24.75" customHeight="1" thickBot="1">
      <c r="B50" s="659" t="s">
        <v>216</v>
      </c>
      <c r="C50" s="659"/>
      <c r="D50" s="198">
        <f>D8+D28+D34</f>
        <v>10</v>
      </c>
      <c r="E50" s="198">
        <f>E8+E28+E34</f>
        <v>25</v>
      </c>
      <c r="F50" s="198">
        <f>F34</f>
        <v>2120</v>
      </c>
      <c r="G50" s="198">
        <f>G34</f>
        <v>1404</v>
      </c>
      <c r="H50" s="371">
        <f>H8+H28+H34+H49</f>
        <v>4158</v>
      </c>
      <c r="I50" s="290">
        <f>I8+I28+I34+I49</f>
        <v>1386</v>
      </c>
      <c r="J50" s="297">
        <f>J8+J28+J34+J49</f>
        <v>2772</v>
      </c>
      <c r="K50" s="297">
        <f>K8+K28+K34+K49</f>
        <v>1718</v>
      </c>
      <c r="L50" s="297">
        <f>L8+L28+L34+L49</f>
        <v>1054</v>
      </c>
      <c r="M50" s="295">
        <f>M8+M28+M34</f>
        <v>612</v>
      </c>
      <c r="N50" s="297">
        <f>N8+N28+N34</f>
        <v>306</v>
      </c>
      <c r="O50" s="426">
        <f>O8+O28+O34</f>
        <v>720</v>
      </c>
      <c r="P50" s="187">
        <f>P8+P28+P34</f>
        <v>360</v>
      </c>
      <c r="Q50" s="344">
        <f>Q8+Q28+Q34+Q49</f>
        <v>540</v>
      </c>
      <c r="R50" s="295">
        <f>R8+R28+R34+R49</f>
        <v>270</v>
      </c>
      <c r="S50" s="297"/>
      <c r="T50" s="295">
        <f>T8+T28+T34+T49</f>
        <v>504</v>
      </c>
      <c r="U50" s="371">
        <f>U8+U28+U34+U49</f>
        <v>252</v>
      </c>
      <c r="V50" s="298"/>
      <c r="W50" s="296">
        <f>W8+W28+W34+W49</f>
        <v>396</v>
      </c>
      <c r="X50" s="296">
        <f>X8+X28+X34+X49</f>
        <v>198</v>
      </c>
      <c r="Y50" s="371"/>
      <c r="Z50" s="295"/>
      <c r="AA50" s="427"/>
    </row>
    <row r="51" spans="2:27" ht="25.5" customHeight="1">
      <c r="B51" s="660" t="s">
        <v>217</v>
      </c>
      <c r="C51" s="660"/>
      <c r="D51" s="428"/>
      <c r="E51" s="429"/>
      <c r="F51" s="429"/>
      <c r="G51" s="429"/>
      <c r="H51" s="430">
        <f>H28+H36+H41+H44+H49</f>
        <v>1080</v>
      </c>
      <c r="I51" s="431">
        <f>I28+I36+I41+I44+I49</f>
        <v>360</v>
      </c>
      <c r="J51" s="430">
        <f>J28+J37+J38+J42+J45+J46+J49</f>
        <v>720</v>
      </c>
      <c r="K51" s="432">
        <f>K28+K36+K41+K44+K49</f>
        <v>302</v>
      </c>
      <c r="L51" s="428">
        <f>L28+L36+L41+L44+L49</f>
        <v>418</v>
      </c>
      <c r="M51" s="433">
        <f>M28+M37</f>
        <v>0</v>
      </c>
      <c r="N51" s="434"/>
      <c r="O51" s="435">
        <f>O28+O37</f>
        <v>108</v>
      </c>
      <c r="P51" s="435"/>
      <c r="Q51" s="436">
        <f>Q36+Q28</f>
        <v>130</v>
      </c>
      <c r="R51" s="432"/>
      <c r="S51" s="432"/>
      <c r="T51" s="436">
        <f>T35+T28</f>
        <v>182</v>
      </c>
      <c r="U51" s="432"/>
      <c r="V51" s="437"/>
      <c r="W51" s="438">
        <f>W34+W49+W28</f>
        <v>300</v>
      </c>
      <c r="X51" s="438"/>
      <c r="Y51" s="432"/>
      <c r="Z51" s="436"/>
      <c r="AA51" s="427"/>
    </row>
    <row r="52" spans="2:27" ht="24" customHeight="1">
      <c r="B52" s="657" t="s">
        <v>218</v>
      </c>
      <c r="C52" s="658"/>
      <c r="D52" s="439"/>
      <c r="E52" s="440"/>
      <c r="F52" s="440"/>
      <c r="G52" s="439">
        <f>SUM(M52:Z52)</f>
        <v>1404</v>
      </c>
      <c r="H52" s="441"/>
      <c r="I52" s="442"/>
      <c r="J52" s="439"/>
      <c r="K52" s="442"/>
      <c r="L52" s="440"/>
      <c r="M52" s="443">
        <f>M39</f>
        <v>0</v>
      </c>
      <c r="N52" s="252"/>
      <c r="O52" s="252">
        <f>O39</f>
        <v>108</v>
      </c>
      <c r="P52" s="444"/>
      <c r="Q52" s="443"/>
      <c r="R52" s="444"/>
      <c r="S52" s="445">
        <f>S34</f>
        <v>72</v>
      </c>
      <c r="T52" s="446"/>
      <c r="U52" s="444"/>
      <c r="V52" s="242">
        <f>V34</f>
        <v>324</v>
      </c>
      <c r="W52" s="445"/>
      <c r="X52" s="261"/>
      <c r="Y52" s="253">
        <f>Y34</f>
        <v>144</v>
      </c>
      <c r="Z52" s="261">
        <f>Z44+Z41+Z36</f>
        <v>756</v>
      </c>
      <c r="AA52" s="340"/>
    </row>
    <row r="53" spans="2:27" ht="27" customHeight="1">
      <c r="B53" s="661" t="s">
        <v>219</v>
      </c>
      <c r="C53" s="662"/>
      <c r="D53" s="439"/>
      <c r="E53" s="439"/>
      <c r="F53" s="439"/>
      <c r="G53" s="447">
        <v>108</v>
      </c>
      <c r="H53" s="447"/>
      <c r="I53" s="442"/>
      <c r="J53" s="439"/>
      <c r="K53" s="442"/>
      <c r="L53" s="439"/>
      <c r="M53" s="443"/>
      <c r="N53" s="252"/>
      <c r="O53" s="448">
        <v>108</v>
      </c>
      <c r="P53" s="449"/>
      <c r="Q53" s="450"/>
      <c r="R53" s="449"/>
      <c r="S53" s="451"/>
      <c r="T53" s="443"/>
      <c r="U53" s="442"/>
      <c r="V53" s="252"/>
      <c r="W53" s="245"/>
      <c r="X53" s="245"/>
      <c r="Y53" s="253"/>
      <c r="Z53" s="253"/>
      <c r="AA53" s="427"/>
    </row>
    <row r="54" spans="2:27" ht="27" customHeight="1" thickBot="1">
      <c r="B54" s="652" t="s">
        <v>220</v>
      </c>
      <c r="C54" s="652"/>
      <c r="D54" s="452"/>
      <c r="E54" s="452"/>
      <c r="F54" s="452"/>
      <c r="G54" s="453">
        <f>SUM(O54:Z54)</f>
        <v>1296</v>
      </c>
      <c r="H54" s="452"/>
      <c r="I54" s="454"/>
      <c r="J54" s="452"/>
      <c r="K54" s="454"/>
      <c r="L54" s="452"/>
      <c r="M54" s="455"/>
      <c r="N54" s="456"/>
      <c r="O54" s="457"/>
      <c r="P54" s="458"/>
      <c r="Q54" s="459"/>
      <c r="R54" s="458"/>
      <c r="S54" s="460">
        <f>S52</f>
        <v>72</v>
      </c>
      <c r="T54" s="459"/>
      <c r="U54" s="461"/>
      <c r="V54" s="461">
        <v>324</v>
      </c>
      <c r="W54" s="460"/>
      <c r="X54" s="462"/>
      <c r="Y54" s="462">
        <v>144</v>
      </c>
      <c r="Z54" s="463">
        <f>Z52</f>
        <v>756</v>
      </c>
      <c r="AA54" s="340"/>
    </row>
    <row r="55" spans="2:27" ht="22.5" customHeight="1" thickBot="1">
      <c r="B55" s="198" t="s">
        <v>221</v>
      </c>
      <c r="C55" s="603" t="s">
        <v>222</v>
      </c>
      <c r="D55" s="603"/>
      <c r="E55" s="603"/>
      <c r="F55" s="603"/>
      <c r="G55" s="603"/>
      <c r="H55" s="603"/>
      <c r="I55" s="603"/>
      <c r="J55" s="603"/>
      <c r="K55" s="603"/>
      <c r="L55" s="603"/>
      <c r="M55" s="603"/>
      <c r="N55" s="603"/>
      <c r="O55" s="603"/>
      <c r="P55" s="603"/>
      <c r="Q55" s="603"/>
      <c r="R55" s="603"/>
      <c r="S55" s="603"/>
      <c r="T55" s="603"/>
      <c r="U55" s="604"/>
      <c r="V55" s="604"/>
      <c r="W55" s="603"/>
      <c r="X55" s="464"/>
      <c r="Y55" s="215"/>
      <c r="Z55" s="343" t="s">
        <v>223</v>
      </c>
      <c r="AA55" s="340"/>
    </row>
    <row r="56" spans="1:27" ht="12.75" customHeight="1">
      <c r="A56" s="339"/>
      <c r="B56" s="609" t="s">
        <v>274</v>
      </c>
      <c r="C56" s="610"/>
      <c r="D56" s="605" t="s">
        <v>224</v>
      </c>
      <c r="E56" s="605"/>
      <c r="F56" s="605"/>
      <c r="G56" s="605"/>
      <c r="H56" s="605"/>
      <c r="I56" s="605"/>
      <c r="J56" s="605"/>
      <c r="K56" s="605"/>
      <c r="L56" s="605"/>
      <c r="M56" s="606">
        <v>54</v>
      </c>
      <c r="N56" s="607"/>
      <c r="O56" s="606">
        <v>54</v>
      </c>
      <c r="P56" s="607"/>
      <c r="Q56" s="606">
        <v>54</v>
      </c>
      <c r="R56" s="607"/>
      <c r="S56" s="205">
        <v>36</v>
      </c>
      <c r="T56" s="608">
        <v>54</v>
      </c>
      <c r="U56" s="607"/>
      <c r="V56" s="465">
        <v>36</v>
      </c>
      <c r="W56" s="606">
        <v>54</v>
      </c>
      <c r="X56" s="607"/>
      <c r="Y56" s="465">
        <v>36</v>
      </c>
      <c r="Z56" s="202">
        <v>36</v>
      </c>
      <c r="AA56" s="340"/>
    </row>
    <row r="57" spans="1:26" ht="13.5" customHeight="1" thickBot="1">
      <c r="A57" s="339"/>
      <c r="B57" s="611"/>
      <c r="C57" s="612"/>
      <c r="D57" s="466"/>
      <c r="E57" s="467"/>
      <c r="F57" s="468"/>
      <c r="G57" s="468" t="s">
        <v>225</v>
      </c>
      <c r="H57" s="468"/>
      <c r="I57" s="467"/>
      <c r="J57" s="466"/>
      <c r="K57" s="466"/>
      <c r="L57" s="469"/>
      <c r="M57" s="470"/>
      <c r="N57" s="471"/>
      <c r="O57" s="472"/>
      <c r="P57" s="471"/>
      <c r="Q57" s="472"/>
      <c r="R57" s="471"/>
      <c r="S57" s="471"/>
      <c r="T57" s="472"/>
      <c r="U57" s="471"/>
      <c r="V57" s="471"/>
      <c r="W57" s="472"/>
      <c r="X57" s="471"/>
      <c r="Y57" s="471"/>
      <c r="Z57" s="471"/>
    </row>
    <row r="58" spans="1:26" ht="12.75" customHeight="1" thickBot="1">
      <c r="A58" s="339"/>
      <c r="B58" s="611"/>
      <c r="C58" s="612"/>
      <c r="D58" s="615" t="s">
        <v>226</v>
      </c>
      <c r="E58" s="616" t="s">
        <v>227</v>
      </c>
      <c r="F58" s="616"/>
      <c r="G58" s="616"/>
      <c r="H58" s="616"/>
      <c r="I58" s="616"/>
      <c r="J58" s="616"/>
      <c r="K58" s="616"/>
      <c r="L58" s="617"/>
      <c r="M58" s="473">
        <v>13</v>
      </c>
      <c r="N58" s="474"/>
      <c r="O58" s="475">
        <v>14</v>
      </c>
      <c r="P58" s="475"/>
      <c r="Q58" s="476">
        <v>11</v>
      </c>
      <c r="R58" s="475"/>
      <c r="S58" s="474"/>
      <c r="T58" s="473">
        <v>9</v>
      </c>
      <c r="U58" s="475"/>
      <c r="V58" s="474"/>
      <c r="W58" s="473">
        <v>9</v>
      </c>
      <c r="X58" s="475"/>
      <c r="Y58" s="477"/>
      <c r="Z58" s="478"/>
    </row>
    <row r="59" spans="1:26" ht="12.75" customHeight="1" thickBot="1">
      <c r="A59" s="339"/>
      <c r="B59" s="613"/>
      <c r="C59" s="614"/>
      <c r="D59" s="615"/>
      <c r="E59" s="479" t="s">
        <v>228</v>
      </c>
      <c r="F59" s="480"/>
      <c r="G59" s="480"/>
      <c r="H59" s="480"/>
      <c r="I59" s="480"/>
      <c r="J59" s="480"/>
      <c r="K59" s="480"/>
      <c r="L59" s="480"/>
      <c r="M59" s="481"/>
      <c r="N59" s="475"/>
      <c r="O59" s="482">
        <v>108</v>
      </c>
      <c r="P59" s="475"/>
      <c r="Q59" s="483"/>
      <c r="R59" s="484"/>
      <c r="S59" s="485">
        <v>72</v>
      </c>
      <c r="T59" s="473"/>
      <c r="U59" s="475"/>
      <c r="V59" s="475">
        <v>324</v>
      </c>
      <c r="W59" s="481"/>
      <c r="X59" s="475"/>
      <c r="Y59" s="477">
        <v>144</v>
      </c>
      <c r="Z59" s="486">
        <v>72</v>
      </c>
    </row>
    <row r="60" spans="1:26" ht="13.5" thickBot="1">
      <c r="A60" s="339"/>
      <c r="B60" s="515" t="s">
        <v>222</v>
      </c>
      <c r="C60" s="512"/>
      <c r="D60" s="615"/>
      <c r="E60" s="479" t="s">
        <v>229</v>
      </c>
      <c r="F60" s="480"/>
      <c r="G60" s="480"/>
      <c r="H60" s="480"/>
      <c r="I60" s="480"/>
      <c r="J60" s="480"/>
      <c r="K60" s="480"/>
      <c r="L60" s="480"/>
      <c r="M60" s="487"/>
      <c r="N60" s="488"/>
      <c r="O60" s="489"/>
      <c r="P60" s="488"/>
      <c r="Q60" s="490"/>
      <c r="R60" s="488"/>
      <c r="S60" s="491"/>
      <c r="T60" s="492"/>
      <c r="U60" s="488"/>
      <c r="V60" s="488"/>
      <c r="W60" s="487"/>
      <c r="X60" s="488"/>
      <c r="Y60" s="493"/>
      <c r="Z60" s="486">
        <v>684</v>
      </c>
    </row>
    <row r="61" spans="1:26" ht="13.5" thickBot="1">
      <c r="A61" s="339"/>
      <c r="B61" s="516" t="s">
        <v>275</v>
      </c>
      <c r="C61" s="513"/>
      <c r="D61" s="615"/>
      <c r="E61" s="479" t="s">
        <v>230</v>
      </c>
      <c r="F61" s="479"/>
      <c r="G61" s="479"/>
      <c r="H61" s="479"/>
      <c r="I61" s="479"/>
      <c r="J61" s="479"/>
      <c r="K61" s="479"/>
      <c r="L61" s="494"/>
      <c r="M61" s="487"/>
      <c r="N61" s="488"/>
      <c r="O61" s="489">
        <v>2</v>
      </c>
      <c r="P61" s="488"/>
      <c r="Q61" s="490"/>
      <c r="R61" s="488"/>
      <c r="S61" s="491"/>
      <c r="T61" s="492">
        <v>2</v>
      </c>
      <c r="U61" s="488"/>
      <c r="V61" s="488"/>
      <c r="W61" s="487">
        <v>3</v>
      </c>
      <c r="X61" s="488"/>
      <c r="Y61" s="493"/>
      <c r="Z61" s="495"/>
    </row>
    <row r="62" spans="1:26" ht="13.5" thickBot="1">
      <c r="A62" s="339"/>
      <c r="B62" s="517" t="s">
        <v>276</v>
      </c>
      <c r="C62" s="513"/>
      <c r="D62" s="615"/>
      <c r="E62" s="496" t="s">
        <v>231</v>
      </c>
      <c r="F62" s="497"/>
      <c r="G62" s="497"/>
      <c r="H62" s="497"/>
      <c r="I62" s="497"/>
      <c r="J62" s="497"/>
      <c r="K62" s="497"/>
      <c r="L62" s="497"/>
      <c r="M62" s="498"/>
      <c r="N62" s="442"/>
      <c r="O62" s="499"/>
      <c r="P62" s="442"/>
      <c r="Q62" s="443"/>
      <c r="R62" s="442"/>
      <c r="S62" s="500"/>
      <c r="T62" s="501"/>
      <c r="U62" s="442"/>
      <c r="V62" s="488"/>
      <c r="W62" s="487">
        <v>1</v>
      </c>
      <c r="X62" s="488"/>
      <c r="Y62" s="493"/>
      <c r="Z62" s="486">
        <v>2</v>
      </c>
    </row>
    <row r="63" spans="1:26" ht="24" customHeight="1" thickBot="1">
      <c r="A63" s="339"/>
      <c r="B63" s="517" t="s">
        <v>277</v>
      </c>
      <c r="C63" s="513"/>
      <c r="D63" s="615"/>
      <c r="E63" s="619" t="s">
        <v>269</v>
      </c>
      <c r="F63" s="620"/>
      <c r="G63" s="620"/>
      <c r="H63" s="620"/>
      <c r="I63" s="620"/>
      <c r="J63" s="620"/>
      <c r="K63" s="620"/>
      <c r="L63" s="621"/>
      <c r="M63" s="487">
        <v>2</v>
      </c>
      <c r="N63" s="488"/>
      <c r="O63" s="489">
        <v>2</v>
      </c>
      <c r="P63" s="488"/>
      <c r="Q63" s="490">
        <v>3</v>
      </c>
      <c r="R63" s="488"/>
      <c r="S63" s="491"/>
      <c r="T63" s="492">
        <v>4</v>
      </c>
      <c r="U63" s="488"/>
      <c r="V63" s="488"/>
      <c r="W63" s="487">
        <v>7</v>
      </c>
      <c r="X63" s="488"/>
      <c r="Y63" s="493"/>
      <c r="Z63" s="486">
        <v>3</v>
      </c>
    </row>
    <row r="64" spans="1:26" ht="13.5" thickBot="1">
      <c r="A64" s="339"/>
      <c r="B64" s="518" t="s">
        <v>278</v>
      </c>
      <c r="C64" s="514"/>
      <c r="D64" s="615"/>
      <c r="E64" s="622"/>
      <c r="F64" s="623"/>
      <c r="G64" s="623"/>
      <c r="H64" s="623"/>
      <c r="I64" s="623"/>
      <c r="J64" s="623"/>
      <c r="K64" s="623"/>
      <c r="L64" s="624"/>
      <c r="M64" s="487"/>
      <c r="N64" s="488"/>
      <c r="O64" s="489"/>
      <c r="P64" s="488"/>
      <c r="Q64" s="490"/>
      <c r="R64" s="488"/>
      <c r="S64" s="491"/>
      <c r="T64" s="492"/>
      <c r="U64" s="488"/>
      <c r="V64" s="488"/>
      <c r="W64" s="487"/>
      <c r="X64" s="488"/>
      <c r="Y64" s="493"/>
      <c r="Z64" s="486"/>
    </row>
    <row r="65" spans="1:26" ht="13.5" thickBot="1">
      <c r="A65" s="339"/>
      <c r="B65" s="519"/>
      <c r="C65" s="31"/>
      <c r="D65" s="615"/>
      <c r="E65" s="479"/>
      <c r="F65" s="502"/>
      <c r="G65" s="502"/>
      <c r="H65" s="502"/>
      <c r="I65" s="502"/>
      <c r="J65" s="502"/>
      <c r="K65" s="502"/>
      <c r="L65" s="502"/>
      <c r="M65" s="487"/>
      <c r="N65" s="488"/>
      <c r="O65" s="489"/>
      <c r="P65" s="488"/>
      <c r="Q65" s="490"/>
      <c r="R65" s="488"/>
      <c r="S65" s="491"/>
      <c r="T65" s="492"/>
      <c r="U65" s="488"/>
      <c r="V65" s="488"/>
      <c r="W65" s="487"/>
      <c r="X65" s="488"/>
      <c r="Y65" s="493"/>
      <c r="Z65" s="503"/>
    </row>
    <row r="66" spans="2:26" ht="13.5" thickBot="1">
      <c r="B66" s="32"/>
      <c r="C66" s="33"/>
      <c r="D66" s="615"/>
      <c r="E66" s="618"/>
      <c r="F66" s="618"/>
      <c r="G66" s="618"/>
      <c r="H66" s="618"/>
      <c r="I66" s="618"/>
      <c r="J66" s="618"/>
      <c r="K66" s="618"/>
      <c r="L66" s="618"/>
      <c r="M66" s="504"/>
      <c r="N66" s="468"/>
      <c r="O66" s="468"/>
      <c r="P66" s="468"/>
      <c r="Q66" s="505"/>
      <c r="R66" s="468"/>
      <c r="S66" s="506"/>
      <c r="T66" s="507"/>
      <c r="U66" s="468"/>
      <c r="V66" s="468"/>
      <c r="W66" s="504"/>
      <c r="X66" s="468"/>
      <c r="Y66" s="508"/>
      <c r="Z66" s="509"/>
    </row>
    <row r="68" spans="2:19" ht="15.75">
      <c r="B68" s="510"/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 s="511"/>
    </row>
    <row r="69" spans="3:4" ht="15.75">
      <c r="C69" s="511"/>
      <c r="D69" s="511"/>
    </row>
    <row r="70" spans="3:25" ht="15.75">
      <c r="C70" s="511"/>
      <c r="D70" s="511"/>
      <c r="Y70" s="340"/>
    </row>
    <row r="71" spans="3:4" ht="15.75">
      <c r="C71" s="511"/>
      <c r="D71" s="511"/>
    </row>
    <row r="72" spans="3:4" ht="15.75">
      <c r="C72" s="511"/>
      <c r="D72" s="511"/>
    </row>
    <row r="73" spans="2:25" ht="15.75">
      <c r="B73" s="511"/>
      <c r="C73" s="511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</row>
    <row r="74" spans="2:25" ht="15.75">
      <c r="B74" s="510"/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</row>
    <row r="75" spans="2:25" ht="15.75">
      <c r="B75" s="511" t="s">
        <v>232</v>
      </c>
      <c r="C75" s="511"/>
      <c r="D75" s="511"/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1"/>
      <c r="P75" s="511"/>
      <c r="Q75" s="511"/>
      <c r="R75" s="511"/>
      <c r="S75" s="511"/>
      <c r="T75" s="511"/>
      <c r="U75" s="511"/>
      <c r="V75" s="511"/>
      <c r="W75" s="511"/>
      <c r="X75" s="511"/>
      <c r="Y75" s="511"/>
    </row>
    <row r="76" spans="2:25" ht="15.75">
      <c r="B76" s="511"/>
      <c r="C76" s="511"/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1"/>
    </row>
    <row r="77" spans="2:25" ht="15.75">
      <c r="B77" s="511"/>
      <c r="C77" s="511"/>
      <c r="D77" s="511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  <c r="Q77" s="511"/>
      <c r="R77" s="511"/>
      <c r="S77" s="511"/>
      <c r="T77" s="511"/>
      <c r="U77" s="511"/>
      <c r="V77" s="511"/>
      <c r="W77" s="511"/>
      <c r="X77" s="511"/>
      <c r="Y77" s="511"/>
    </row>
  </sheetData>
  <sheetProtection selectLockedCells="1" selectUnlockedCells="1"/>
  <mergeCells count="48">
    <mergeCell ref="B54:C54"/>
    <mergeCell ref="M3:P3"/>
    <mergeCell ref="M4:N4"/>
    <mergeCell ref="O4:P4"/>
    <mergeCell ref="O5:P5"/>
    <mergeCell ref="B52:C52"/>
    <mergeCell ref="B50:C50"/>
    <mergeCell ref="B51:C51"/>
    <mergeCell ref="B53:C53"/>
    <mergeCell ref="M5:N5"/>
    <mergeCell ref="AA2:AA7"/>
    <mergeCell ref="D3:D6"/>
    <mergeCell ref="E3:E6"/>
    <mergeCell ref="H3:H6"/>
    <mergeCell ref="I3:I6"/>
    <mergeCell ref="J3:L3"/>
    <mergeCell ref="K5:K6"/>
    <mergeCell ref="W4:Y4"/>
    <mergeCell ref="W5:Y5"/>
    <mergeCell ref="Q5:S5"/>
    <mergeCell ref="T5:V5"/>
    <mergeCell ref="C1:Y1"/>
    <mergeCell ref="B2:B6"/>
    <mergeCell ref="C2:C6"/>
    <mergeCell ref="D2:E2"/>
    <mergeCell ref="F2:F6"/>
    <mergeCell ref="G2:G6"/>
    <mergeCell ref="J4:J6"/>
    <mergeCell ref="K4:L4"/>
    <mergeCell ref="H2:L2"/>
    <mergeCell ref="M2:Z2"/>
    <mergeCell ref="Q4:S4"/>
    <mergeCell ref="T4:V4"/>
    <mergeCell ref="L5:L6"/>
    <mergeCell ref="Q3:V3"/>
    <mergeCell ref="W3:Z3"/>
    <mergeCell ref="C55:W55"/>
    <mergeCell ref="D56:L56"/>
    <mergeCell ref="M56:N56"/>
    <mergeCell ref="O56:P56"/>
    <mergeCell ref="Q56:R56"/>
    <mergeCell ref="T56:U56"/>
    <mergeCell ref="W56:X56"/>
    <mergeCell ref="B56:C59"/>
    <mergeCell ref="D58:D66"/>
    <mergeCell ref="E58:L58"/>
    <mergeCell ref="E66:L66"/>
    <mergeCell ref="E63:L64"/>
  </mergeCells>
  <printOptions/>
  <pageMargins left="0.7086614173228347" right="0.7086614173228347" top="0.7874015748031497" bottom="0.7480314960629921" header="0.31496062992125984" footer="0.31496062992125984"/>
  <pageSetup fitToHeight="0" fitToWidth="1" horizontalDpi="300" verticalDpi="300" orientation="landscape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4"/>
  <sheetViews>
    <sheetView view="pageBreakPreview" zoomScaleSheetLayoutView="100" zoomScalePageLayoutView="0" workbookViewId="0" topLeftCell="A1">
      <selection activeCell="C8" sqref="C8:F8"/>
    </sheetView>
  </sheetViews>
  <sheetFormatPr defaultColWidth="9.125" defaultRowHeight="12.75"/>
  <cols>
    <col min="1" max="1" width="4.75390625" style="34" customWidth="1"/>
    <col min="2" max="2" width="4.375" style="34" customWidth="1"/>
    <col min="3" max="5" width="9.125" style="34" customWidth="1"/>
    <col min="6" max="6" width="35.875" style="34" customWidth="1"/>
    <col min="7" max="7" width="9.125" style="34" customWidth="1"/>
    <col min="8" max="8" width="10.875" style="34" customWidth="1"/>
    <col min="9" max="9" width="9.125" style="34" customWidth="1"/>
    <col min="10" max="10" width="11.125" style="34" customWidth="1"/>
    <col min="11" max="11" width="9.125" style="34" customWidth="1"/>
    <col min="12" max="12" width="9.125" style="40" customWidth="1"/>
    <col min="13" max="13" width="12.25390625" style="40" customWidth="1"/>
    <col min="14" max="16384" width="9.125" style="34" customWidth="1"/>
  </cols>
  <sheetData>
    <row r="2" spans="2:13" ht="15.75">
      <c r="B2" s="663" t="s">
        <v>233</v>
      </c>
      <c r="C2" s="663"/>
      <c r="D2" s="663"/>
      <c r="E2" s="1"/>
      <c r="F2" s="1"/>
      <c r="G2" s="1"/>
      <c r="H2" s="1"/>
      <c r="I2" s="1"/>
      <c r="J2" s="1"/>
      <c r="K2" s="1"/>
      <c r="L2" s="39"/>
      <c r="M2" s="39"/>
    </row>
    <row r="3" spans="2:13" ht="8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39"/>
      <c r="M3" s="39"/>
    </row>
    <row r="4" spans="2:13" ht="27.75" customHeight="1">
      <c r="B4" s="36" t="s">
        <v>234</v>
      </c>
      <c r="C4" s="664" t="s">
        <v>235</v>
      </c>
      <c r="D4" s="664"/>
      <c r="E4" s="664"/>
      <c r="F4" s="664"/>
      <c r="G4" s="664" t="s">
        <v>236</v>
      </c>
      <c r="H4" s="664"/>
      <c r="I4" s="665" t="s">
        <v>237</v>
      </c>
      <c r="J4" s="665"/>
      <c r="K4" s="37" t="s">
        <v>238</v>
      </c>
      <c r="L4" s="666" t="s">
        <v>239</v>
      </c>
      <c r="M4" s="666"/>
    </row>
    <row r="5" spans="2:13" ht="48.75" customHeight="1">
      <c r="B5" s="37">
        <v>1</v>
      </c>
      <c r="C5" s="667" t="s">
        <v>240</v>
      </c>
      <c r="D5" s="667"/>
      <c r="E5" s="667"/>
      <c r="F5" s="667"/>
      <c r="G5" s="664" t="s">
        <v>205</v>
      </c>
      <c r="H5" s="664"/>
      <c r="I5" s="664" t="s">
        <v>255</v>
      </c>
      <c r="J5" s="664"/>
      <c r="K5" s="36">
        <v>2</v>
      </c>
      <c r="L5" s="666" t="s">
        <v>242</v>
      </c>
      <c r="M5" s="666"/>
    </row>
    <row r="6" spans="2:13" ht="51.75" customHeight="1">
      <c r="B6" s="37">
        <v>2</v>
      </c>
      <c r="C6" s="667" t="s">
        <v>240</v>
      </c>
      <c r="D6" s="667"/>
      <c r="E6" s="667"/>
      <c r="F6" s="667"/>
      <c r="G6" s="664" t="s">
        <v>205</v>
      </c>
      <c r="H6" s="664"/>
      <c r="I6" s="664" t="s">
        <v>243</v>
      </c>
      <c r="J6" s="664"/>
      <c r="K6" s="36">
        <v>3</v>
      </c>
      <c r="L6" s="666" t="s">
        <v>248</v>
      </c>
      <c r="M6" s="666"/>
    </row>
    <row r="7" spans="2:13" ht="46.5" customHeight="1">
      <c r="B7" s="37">
        <v>3</v>
      </c>
      <c r="C7" s="667" t="s">
        <v>240</v>
      </c>
      <c r="D7" s="667"/>
      <c r="E7" s="667"/>
      <c r="F7" s="667"/>
      <c r="G7" s="664" t="s">
        <v>205</v>
      </c>
      <c r="H7" s="664"/>
      <c r="I7" s="664" t="s">
        <v>241</v>
      </c>
      <c r="J7" s="664"/>
      <c r="K7" s="38">
        <v>4</v>
      </c>
      <c r="L7" s="666" t="s">
        <v>244</v>
      </c>
      <c r="M7" s="666"/>
    </row>
    <row r="8" spans="2:13" ht="47.25" customHeight="1">
      <c r="B8" s="37">
        <v>4</v>
      </c>
      <c r="C8" s="667" t="s">
        <v>240</v>
      </c>
      <c r="D8" s="667"/>
      <c r="E8" s="667"/>
      <c r="F8" s="667"/>
      <c r="G8" s="664" t="s">
        <v>205</v>
      </c>
      <c r="H8" s="664"/>
      <c r="I8" s="664" t="s">
        <v>241</v>
      </c>
      <c r="J8" s="664"/>
      <c r="K8" s="38">
        <v>5</v>
      </c>
      <c r="L8" s="666" t="s">
        <v>242</v>
      </c>
      <c r="M8" s="666"/>
    </row>
    <row r="9" spans="2:13" ht="33.75" customHeight="1">
      <c r="B9" s="37">
        <v>5</v>
      </c>
      <c r="C9" s="667" t="s">
        <v>240</v>
      </c>
      <c r="D9" s="667"/>
      <c r="E9" s="667"/>
      <c r="F9" s="667"/>
      <c r="G9" s="664" t="s">
        <v>197</v>
      </c>
      <c r="H9" s="664"/>
      <c r="I9" s="664" t="s">
        <v>241</v>
      </c>
      <c r="J9" s="664"/>
      <c r="K9" s="38">
        <v>6</v>
      </c>
      <c r="L9" s="666" t="s">
        <v>257</v>
      </c>
      <c r="M9" s="666"/>
    </row>
    <row r="10" spans="2:13" ht="46.5" customHeight="1">
      <c r="B10" s="37">
        <v>7</v>
      </c>
      <c r="C10" s="667" t="s">
        <v>245</v>
      </c>
      <c r="D10" s="667"/>
      <c r="E10" s="667"/>
      <c r="F10" s="667"/>
      <c r="G10" s="664" t="s">
        <v>205</v>
      </c>
      <c r="H10" s="664"/>
      <c r="I10" s="664" t="s">
        <v>241</v>
      </c>
      <c r="J10" s="664"/>
      <c r="K10" s="38">
        <v>4</v>
      </c>
      <c r="L10" s="666" t="s">
        <v>242</v>
      </c>
      <c r="M10" s="666"/>
    </row>
    <row r="11" spans="2:13" ht="47.25" customHeight="1">
      <c r="B11" s="37">
        <v>8</v>
      </c>
      <c r="C11" s="667" t="s">
        <v>245</v>
      </c>
      <c r="D11" s="667"/>
      <c r="E11" s="667"/>
      <c r="F11" s="667"/>
      <c r="G11" s="664" t="s">
        <v>205</v>
      </c>
      <c r="H11" s="664"/>
      <c r="I11" s="664" t="s">
        <v>241</v>
      </c>
      <c r="J11" s="664"/>
      <c r="K11" s="38">
        <v>5</v>
      </c>
      <c r="L11" s="666" t="s">
        <v>246</v>
      </c>
      <c r="M11" s="666"/>
    </row>
    <row r="12" spans="2:13" ht="45" customHeight="1">
      <c r="B12" s="37">
        <v>9</v>
      </c>
      <c r="C12" s="667" t="s">
        <v>247</v>
      </c>
      <c r="D12" s="667"/>
      <c r="E12" s="667"/>
      <c r="F12" s="667"/>
      <c r="G12" s="664" t="s">
        <v>205</v>
      </c>
      <c r="H12" s="664"/>
      <c r="I12" s="664" t="s">
        <v>241</v>
      </c>
      <c r="J12" s="664"/>
      <c r="K12" s="38">
        <v>6</v>
      </c>
      <c r="L12" s="666" t="s">
        <v>248</v>
      </c>
      <c r="M12" s="666"/>
    </row>
    <row r="13" spans="2:13" ht="34.5" customHeight="1">
      <c r="B13" s="37">
        <v>10</v>
      </c>
      <c r="C13" s="667" t="s">
        <v>247</v>
      </c>
      <c r="D13" s="667"/>
      <c r="E13" s="667"/>
      <c r="F13" s="667"/>
      <c r="G13" s="664" t="s">
        <v>197</v>
      </c>
      <c r="H13" s="664"/>
      <c r="I13" s="664" t="s">
        <v>241</v>
      </c>
      <c r="J13" s="664"/>
      <c r="K13" s="36">
        <v>6</v>
      </c>
      <c r="L13" s="666" t="s">
        <v>248</v>
      </c>
      <c r="M13" s="666"/>
    </row>
    <row r="14" spans="2:13" ht="15.75">
      <c r="B14" s="668" t="s">
        <v>249</v>
      </c>
      <c r="C14" s="668"/>
      <c r="D14" s="668"/>
      <c r="E14" s="668"/>
      <c r="F14" s="668"/>
      <c r="G14" s="668"/>
      <c r="H14" s="668"/>
      <c r="I14" s="668"/>
      <c r="J14" s="668"/>
      <c r="K14" s="668"/>
      <c r="L14" s="669" t="s">
        <v>250</v>
      </c>
      <c r="M14" s="669"/>
    </row>
  </sheetData>
  <sheetProtection selectLockedCells="1" selectUnlockedCells="1"/>
  <mergeCells count="43">
    <mergeCell ref="B14:K14"/>
    <mergeCell ref="L14:M14"/>
    <mergeCell ref="C13:F13"/>
    <mergeCell ref="G13:H13"/>
    <mergeCell ref="I13:J13"/>
    <mergeCell ref="L13:M13"/>
    <mergeCell ref="G9:H9"/>
    <mergeCell ref="I9:J9"/>
    <mergeCell ref="L9:M9"/>
    <mergeCell ref="C12:F12"/>
    <mergeCell ref="G12:H12"/>
    <mergeCell ref="I12:J12"/>
    <mergeCell ref="L12:M12"/>
    <mergeCell ref="C11:F11"/>
    <mergeCell ref="G11:H11"/>
    <mergeCell ref="I11:J11"/>
    <mergeCell ref="C10:F10"/>
    <mergeCell ref="G10:H10"/>
    <mergeCell ref="I10:J10"/>
    <mergeCell ref="L10:M10"/>
    <mergeCell ref="C9:F9"/>
    <mergeCell ref="L11:M11"/>
    <mergeCell ref="C8:F8"/>
    <mergeCell ref="G8:H8"/>
    <mergeCell ref="I8:J8"/>
    <mergeCell ref="L8:M8"/>
    <mergeCell ref="C7:F7"/>
    <mergeCell ref="G7:H7"/>
    <mergeCell ref="I7:J7"/>
    <mergeCell ref="L7:M7"/>
    <mergeCell ref="B2:D2"/>
    <mergeCell ref="C4:F4"/>
    <mergeCell ref="G4:H4"/>
    <mergeCell ref="I4:J4"/>
    <mergeCell ref="L6:M6"/>
    <mergeCell ref="L4:M4"/>
    <mergeCell ref="C5:F5"/>
    <mergeCell ref="G5:H5"/>
    <mergeCell ref="I5:J5"/>
    <mergeCell ref="L5:M5"/>
    <mergeCell ref="C6:F6"/>
    <mergeCell ref="G6:H6"/>
    <mergeCell ref="I6:J6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4">
      <selection activeCell="A9" sqref="A9"/>
    </sheetView>
  </sheetViews>
  <sheetFormatPr defaultColWidth="9.00390625" defaultRowHeight="12.75"/>
  <cols>
    <col min="1" max="1" width="167.125" style="0" customWidth="1"/>
  </cols>
  <sheetData>
    <row r="1" ht="14.25">
      <c r="A1" s="41" t="s">
        <v>259</v>
      </c>
    </row>
    <row r="2" ht="14.25">
      <c r="A2" s="41"/>
    </row>
    <row r="3" ht="183">
      <c r="A3" s="42" t="s">
        <v>260</v>
      </c>
    </row>
    <row r="4" ht="15">
      <c r="A4" s="42" t="s">
        <v>265</v>
      </c>
    </row>
    <row r="5" ht="225.75">
      <c r="A5" s="43" t="s">
        <v>50</v>
      </c>
    </row>
    <row r="6" ht="75">
      <c r="A6" s="42" t="s">
        <v>279</v>
      </c>
    </row>
    <row r="7" ht="30">
      <c r="A7" s="42" t="s">
        <v>0</v>
      </c>
    </row>
    <row r="8" ht="30">
      <c r="A8" s="42" t="s">
        <v>1</v>
      </c>
    </row>
    <row r="9" ht="30">
      <c r="A9" s="42" t="s">
        <v>2</v>
      </c>
    </row>
    <row r="10" ht="30">
      <c r="A10" s="42" t="s">
        <v>3</v>
      </c>
    </row>
    <row r="11" ht="45">
      <c r="A11" s="42" t="s">
        <v>4</v>
      </c>
    </row>
    <row r="12" ht="45">
      <c r="A12" s="42" t="s">
        <v>266</v>
      </c>
    </row>
    <row r="13" ht="60">
      <c r="A13" s="42" t="s">
        <v>267</v>
      </c>
    </row>
    <row r="14" ht="30">
      <c r="A14" s="42" t="s">
        <v>5</v>
      </c>
    </row>
    <row r="15" ht="30">
      <c r="A15" s="42" t="s">
        <v>6</v>
      </c>
    </row>
    <row r="16" ht="30">
      <c r="A16" s="42" t="s">
        <v>268</v>
      </c>
    </row>
    <row r="17" ht="15">
      <c r="A17" s="42" t="s">
        <v>7</v>
      </c>
    </row>
    <row r="18" ht="15">
      <c r="A18" s="42"/>
    </row>
    <row r="19" ht="15">
      <c r="A19" s="44" t="s">
        <v>8</v>
      </c>
    </row>
    <row r="20" ht="15">
      <c r="A20" s="44" t="s">
        <v>9</v>
      </c>
    </row>
    <row r="21" ht="15">
      <c r="A21" s="44" t="s">
        <v>10</v>
      </c>
    </row>
    <row r="22" ht="15">
      <c r="A22" s="44" t="s">
        <v>11</v>
      </c>
    </row>
    <row r="23" ht="15">
      <c r="A23" s="44" t="s">
        <v>12</v>
      </c>
    </row>
    <row r="24" ht="15">
      <c r="A24" s="44" t="s">
        <v>13</v>
      </c>
    </row>
    <row r="25" ht="15">
      <c r="A25" s="44" t="s">
        <v>14</v>
      </c>
    </row>
    <row r="26" ht="15">
      <c r="A26" s="44" t="s">
        <v>15</v>
      </c>
    </row>
    <row r="27" ht="15">
      <c r="A27" s="44" t="s">
        <v>16</v>
      </c>
    </row>
    <row r="28" ht="15">
      <c r="A28" s="44" t="s">
        <v>17</v>
      </c>
    </row>
    <row r="29" ht="15">
      <c r="A29" s="44" t="s">
        <v>18</v>
      </c>
    </row>
    <row r="30" ht="15">
      <c r="A30" s="44" t="s">
        <v>19</v>
      </c>
    </row>
    <row r="31" ht="15">
      <c r="A31" s="44" t="s">
        <v>20</v>
      </c>
    </row>
    <row r="32" ht="15">
      <c r="A32" s="44" t="s">
        <v>21</v>
      </c>
    </row>
    <row r="33" ht="15">
      <c r="A33" s="44" t="s">
        <v>22</v>
      </c>
    </row>
    <row r="34" ht="15">
      <c r="A34" s="44" t="s">
        <v>23</v>
      </c>
    </row>
    <row r="35" ht="15">
      <c r="A35" s="44" t="s">
        <v>24</v>
      </c>
    </row>
    <row r="36" ht="15">
      <c r="A36" s="44" t="s">
        <v>25</v>
      </c>
    </row>
    <row r="37" ht="15">
      <c r="A37" s="44" t="s">
        <v>26</v>
      </c>
    </row>
    <row r="38" ht="15">
      <c r="A38" s="44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Пользователь Windows</cp:lastModifiedBy>
  <cp:lastPrinted>2020-06-25T07:08:28Z</cp:lastPrinted>
  <dcterms:created xsi:type="dcterms:W3CDTF">2019-04-15T08:20:40Z</dcterms:created>
  <dcterms:modified xsi:type="dcterms:W3CDTF">2020-11-06T09:14:24Z</dcterms:modified>
  <cp:category/>
  <cp:version/>
  <cp:contentType/>
  <cp:contentStatus/>
</cp:coreProperties>
</file>