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activeTab="3"/>
  </bookViews>
  <sheets>
    <sheet name="Титул 43.02.11 ГС" sheetId="1" r:id="rId1"/>
    <sheet name="1,2 График учебного процесса" sheetId="2" r:id="rId2"/>
    <sheet name="Учебный план" sheetId="3" state="hidden" r:id="rId3"/>
    <sheet name="3.УП (1,2,3 курс)2018-2021" sheetId="4" r:id="rId4"/>
    <sheet name="4.Практика" sheetId="5" r:id="rId5"/>
    <sheet name="5. Пояснительная записка" sheetId="6" r:id="rId6"/>
  </sheets>
  <definedNames>
    <definedName name="_GoBack" localSheetId="5">'5. Пояснительная записка'!$A$41</definedName>
    <definedName name="_xlnm.Print_Area" localSheetId="0">'Титул 43.02.11 ГС'!$A$2:$BN$44</definedName>
    <definedName name="_xlnm.Print_Area" localSheetId="2">'Учебный план'!$A$1:$AF$98</definedName>
  </definedNames>
  <calcPr fullCalcOnLoad="1"/>
</workbook>
</file>

<file path=xl/comments4.xml><?xml version="1.0" encoding="utf-8"?>
<comments xmlns="http://schemas.openxmlformats.org/spreadsheetml/2006/main">
  <authors>
    <author>Ноутбук</author>
    <author>Зам. по ТОиПР</author>
  </authors>
  <commentList>
    <comment ref="C27" authorId="0">
      <text>
        <r>
          <rPr>
            <b/>
            <sz val="9"/>
            <rFont val="Tahoma"/>
            <family val="2"/>
          </rPr>
          <t>Ноутбук:</t>
        </r>
        <r>
          <rPr>
            <sz val="9"/>
            <rFont val="Tahoma"/>
            <family val="2"/>
          </rPr>
          <t xml:space="preserve">
Было: Экология Ставропольского края</t>
        </r>
      </text>
    </comment>
    <comment ref="M17" authorId="1">
      <text>
        <r>
          <rPr>
            <b/>
            <sz val="8"/>
            <rFont val="Tahoma"/>
            <family val="2"/>
          </rPr>
          <t>Зам. по ТОиПР:</t>
        </r>
        <r>
          <rPr>
            <sz val="8"/>
            <rFont val="Tahoma"/>
            <family val="2"/>
          </rPr>
          <t xml:space="preserve">
было 74</t>
        </r>
      </text>
    </comment>
    <comment ref="N17" authorId="1">
      <text>
        <r>
          <rPr>
            <b/>
            <sz val="8"/>
            <rFont val="Tahoma"/>
            <family val="2"/>
          </rPr>
          <t>Зам. по ТОиПР:</t>
        </r>
        <r>
          <rPr>
            <sz val="8"/>
            <rFont val="Tahoma"/>
            <family val="2"/>
          </rPr>
          <t xml:space="preserve">
было 36</t>
        </r>
      </text>
    </comment>
    <comment ref="C22" authorId="1">
      <text>
        <r>
          <rPr>
            <b/>
            <sz val="8"/>
            <rFont val="Tahoma"/>
            <family val="2"/>
          </rPr>
          <t>Зам. по ТОиПР:</t>
        </r>
        <r>
          <rPr>
            <sz val="8"/>
            <rFont val="Tahoma"/>
            <family val="2"/>
          </rPr>
          <t xml:space="preserve">
"Математика" (включая алгебру и начала математического анализа, геометрию) 
Было Математика: алгебра и начала математического анализа; геометрия</t>
        </r>
      </text>
    </comment>
  </commentList>
</comments>
</file>

<file path=xl/sharedStrings.xml><?xml version="1.0" encoding="utf-8"?>
<sst xmlns="http://schemas.openxmlformats.org/spreadsheetml/2006/main" count="643" uniqueCount="481">
  <si>
    <t>1. График учебного процесса</t>
  </si>
  <si>
    <t>Курсы</t>
  </si>
  <si>
    <t>Сентябрь</t>
  </si>
  <si>
    <t>29.IX - 5.X</t>
  </si>
  <si>
    <t>Октябрь</t>
  </si>
  <si>
    <t>27.X - 2.XI</t>
  </si>
  <si>
    <t>Ноябрь</t>
  </si>
  <si>
    <t>Декабрь</t>
  </si>
  <si>
    <t>29.XII - 4.I</t>
  </si>
  <si>
    <t>Январь</t>
  </si>
  <si>
    <t>Февраль</t>
  </si>
  <si>
    <t>Март</t>
  </si>
  <si>
    <t>30.III - 5.IV</t>
  </si>
  <si>
    <t>Апрель</t>
  </si>
  <si>
    <t>27.IV - 3.V</t>
  </si>
  <si>
    <t>Май</t>
  </si>
  <si>
    <t>Июнь</t>
  </si>
  <si>
    <t>29.VI - 5.VII</t>
  </si>
  <si>
    <t>Июль</t>
  </si>
  <si>
    <t>27.VII - 2.VIII</t>
  </si>
  <si>
    <t>Август</t>
  </si>
  <si>
    <t>1        7</t>
  </si>
  <si>
    <t>8  14</t>
  </si>
  <si>
    <t>15 21</t>
  </si>
  <si>
    <t>22 28</t>
  </si>
  <si>
    <t>6    12</t>
  </si>
  <si>
    <t>13 19</t>
  </si>
  <si>
    <t>20   26</t>
  </si>
  <si>
    <t>3     9</t>
  </si>
  <si>
    <t>10 16</t>
  </si>
  <si>
    <t>17 23</t>
  </si>
  <si>
    <t>24  30</t>
  </si>
  <si>
    <t>1  7</t>
  </si>
  <si>
    <t>8 14</t>
  </si>
  <si>
    <t>5 11</t>
  </si>
  <si>
    <t>12 18</t>
  </si>
  <si>
    <t>19 25</t>
  </si>
  <si>
    <t>26 1</t>
  </si>
  <si>
    <t>2    8</t>
  </si>
  <si>
    <t>9  15</t>
  </si>
  <si>
    <t>16  22</t>
  </si>
  <si>
    <t>23  1</t>
  </si>
  <si>
    <t>2   8</t>
  </si>
  <si>
    <t xml:space="preserve"> 23  29</t>
  </si>
  <si>
    <t>6 12</t>
  </si>
  <si>
    <t>20  26</t>
  </si>
  <si>
    <t>4 10</t>
  </si>
  <si>
    <t>11 17</t>
  </si>
  <si>
    <t>18 24</t>
  </si>
  <si>
    <t>25 31</t>
  </si>
  <si>
    <t>20 26</t>
  </si>
  <si>
    <t>3  9</t>
  </si>
  <si>
    <t>24 30</t>
  </si>
  <si>
    <t>31.VIII</t>
  </si>
  <si>
    <t>А</t>
  </si>
  <si>
    <t>К</t>
  </si>
  <si>
    <t>У</t>
  </si>
  <si>
    <t>П</t>
  </si>
  <si>
    <t>Д</t>
  </si>
  <si>
    <t>И</t>
  </si>
  <si>
    <t>Обозначения:</t>
  </si>
  <si>
    <t>Теоретическое обучение</t>
  </si>
  <si>
    <t>Промежуточная аттестация</t>
  </si>
  <si>
    <t>Учебная                             практика</t>
  </si>
  <si>
    <t>Производственная                               практика</t>
  </si>
  <si>
    <t>Преддипломная       практика</t>
  </si>
  <si>
    <t>Итоговая государственная аттестация</t>
  </si>
  <si>
    <t>Каникулы</t>
  </si>
  <si>
    <t>2. Сводные данные по бюджету времени (в неделях)</t>
  </si>
  <si>
    <t>Курс</t>
  </si>
  <si>
    <t>Промежуточная  аттестация</t>
  </si>
  <si>
    <t>Практика</t>
  </si>
  <si>
    <t>Государственная (итоговая) аттестация,включающая подготовку и защиту выпускной квалификационной работы</t>
  </si>
  <si>
    <t>Каникулярное время</t>
  </si>
  <si>
    <t>Всего</t>
  </si>
  <si>
    <t>Учебная</t>
  </si>
  <si>
    <t>Производственная (по профилю специальности</t>
  </si>
  <si>
    <t>Производственая (преддиплдомная)</t>
  </si>
  <si>
    <t>Всего за год</t>
  </si>
  <si>
    <t xml:space="preserve"> I полугодие</t>
  </si>
  <si>
    <t xml:space="preserve"> II полугодие</t>
  </si>
  <si>
    <t>недель</t>
  </si>
  <si>
    <t>часов</t>
  </si>
  <si>
    <t>I</t>
  </si>
  <si>
    <t>II</t>
  </si>
  <si>
    <t>III</t>
  </si>
  <si>
    <t>Итого</t>
  </si>
  <si>
    <t>III. План учебного процесса</t>
  </si>
  <si>
    <t>Распределение по семестрам</t>
  </si>
  <si>
    <t>Макс. учебная нагрузка студента, час.</t>
  </si>
  <si>
    <t>Самост. учеб.нагрузка студента, час.</t>
  </si>
  <si>
    <t>Обязательные учебные занятия</t>
  </si>
  <si>
    <t>Распределение по курсам и семестрам</t>
  </si>
  <si>
    <t>Индекс</t>
  </si>
  <si>
    <t>Название</t>
  </si>
  <si>
    <t>Экза</t>
  </si>
  <si>
    <t>Заче</t>
  </si>
  <si>
    <t>Курс.</t>
  </si>
  <si>
    <t>Контр.</t>
  </si>
  <si>
    <t>Теорет. занят.</t>
  </si>
  <si>
    <t>Лаборат. и практ. занятия</t>
  </si>
  <si>
    <t>Курсовые проекты (работы)</t>
  </si>
  <si>
    <t>1 курс</t>
  </si>
  <si>
    <t>2 курс</t>
  </si>
  <si>
    <t>3 курс</t>
  </si>
  <si>
    <t>4 курс</t>
  </si>
  <si>
    <t>дисциплин</t>
  </si>
  <si>
    <t>мены</t>
  </si>
  <si>
    <t>ты</t>
  </si>
  <si>
    <t>проекты</t>
  </si>
  <si>
    <t>работы</t>
  </si>
  <si>
    <t>нед.</t>
  </si>
  <si>
    <t>1</t>
  </si>
  <si>
    <t>2</t>
  </si>
  <si>
    <t>3</t>
  </si>
  <si>
    <t>4</t>
  </si>
  <si>
    <t>5</t>
  </si>
  <si>
    <t>6</t>
  </si>
  <si>
    <t>ОД.00</t>
  </si>
  <si>
    <t>Общеобразовательные дисциплины</t>
  </si>
  <si>
    <t>ОД.01</t>
  </si>
  <si>
    <t>Русский язык</t>
  </si>
  <si>
    <t>ОД.02</t>
  </si>
  <si>
    <t>Литература</t>
  </si>
  <si>
    <t>ОД.03</t>
  </si>
  <si>
    <t>Иностранный язык</t>
  </si>
  <si>
    <t>ОД.06</t>
  </si>
  <si>
    <t>История</t>
  </si>
  <si>
    <t>ОД.07</t>
  </si>
  <si>
    <t>Обществознание</t>
  </si>
  <si>
    <t>ОД.04</t>
  </si>
  <si>
    <t>Информатика и ИКТ</t>
  </si>
  <si>
    <t>ОД.05</t>
  </si>
  <si>
    <t>Математика</t>
  </si>
  <si>
    <t>ОД.08</t>
  </si>
  <si>
    <t>География</t>
  </si>
  <si>
    <t>ОД.09</t>
  </si>
  <si>
    <t>Физика</t>
  </si>
  <si>
    <t>ОД.10</t>
  </si>
  <si>
    <t>Химия</t>
  </si>
  <si>
    <t>ОД.11</t>
  </si>
  <si>
    <t>Биология</t>
  </si>
  <si>
    <t>ОД.12</t>
  </si>
  <si>
    <t>Экология</t>
  </si>
  <si>
    <t>ОД.13</t>
  </si>
  <si>
    <t>Физическая культура</t>
  </si>
  <si>
    <t>ОД.14</t>
  </si>
  <si>
    <t>Основы безопасности жизнедеятельности</t>
  </si>
  <si>
    <t>ОД.15</t>
  </si>
  <si>
    <t>Введение в специальность</t>
  </si>
  <si>
    <t>ТО.00</t>
  </si>
  <si>
    <t>ТО.Ф.00</t>
  </si>
  <si>
    <t>Теоретическое обучение - дисциплины федерального компонента</t>
  </si>
  <si>
    <t>ОГСЭ.00</t>
  </si>
  <si>
    <t xml:space="preserve">Общие гуманитарные и социально-экономические дисциплины </t>
  </si>
  <si>
    <t>ОГСЭ.01</t>
  </si>
  <si>
    <t>Основы философии</t>
  </si>
  <si>
    <t>ОГСЭ.02</t>
  </si>
  <si>
    <t>Основы права</t>
  </si>
  <si>
    <t>ОГСЭ.03</t>
  </si>
  <si>
    <t>Русский язык и культура речи</t>
  </si>
  <si>
    <t>ОГСЭ.04</t>
  </si>
  <si>
    <t>4,6,8</t>
  </si>
  <si>
    <t>ОГСЭ.05</t>
  </si>
  <si>
    <t xml:space="preserve">Физическая культура </t>
  </si>
  <si>
    <t>ОГСЭ.06</t>
  </si>
  <si>
    <t>Основы экономики</t>
  </si>
  <si>
    <t>ОГСЭ.07</t>
  </si>
  <si>
    <t>Социальная психология</t>
  </si>
  <si>
    <t>ОГСЭ.ДВ.00</t>
  </si>
  <si>
    <t>Дисциплины по выбору студента, устанавливаемые образовательным учреждением</t>
  </si>
  <si>
    <t>ОГСЭ.ДВ.01</t>
  </si>
  <si>
    <t>История культуры</t>
  </si>
  <si>
    <t>Религиоведение</t>
  </si>
  <si>
    <t>ОГСЭ.ДВ.02</t>
  </si>
  <si>
    <t>Основы политологии</t>
  </si>
  <si>
    <t>Психология межличностных отношений</t>
  </si>
  <si>
    <t>ЕН.00</t>
  </si>
  <si>
    <t xml:space="preserve"> Математические и общие естественнонаучные дисциплины </t>
  </si>
  <si>
    <t>ЕН.01</t>
  </si>
  <si>
    <t>ЕН.02</t>
  </si>
  <si>
    <t>Информатика</t>
  </si>
  <si>
    <t>ЕН.03</t>
  </si>
  <si>
    <t>Экологические основы природопользования</t>
  </si>
  <si>
    <t>ЕН.04</t>
  </si>
  <si>
    <t>Аналитическая химия</t>
  </si>
  <si>
    <t>ЕН.05</t>
  </si>
  <si>
    <t>Физическая и коллоидная химия</t>
  </si>
  <si>
    <t>ОПД.00</t>
  </si>
  <si>
    <t xml:space="preserve">Общепрофессиональные дисциплины </t>
  </si>
  <si>
    <t>ОПД.01</t>
  </si>
  <si>
    <t>Метрология,стандартизация,сертификация</t>
  </si>
  <si>
    <t>ОПД.02</t>
  </si>
  <si>
    <t>Микробиология,физиология питания,санитария</t>
  </si>
  <si>
    <t>ОПД.03</t>
  </si>
  <si>
    <t>Товароведение продовольственных товаров</t>
  </si>
  <si>
    <t>ОПД.04</t>
  </si>
  <si>
    <t>Маркетинг</t>
  </si>
  <si>
    <t>ОПД.05</t>
  </si>
  <si>
    <t>Документационное обеспечение управления</t>
  </si>
  <si>
    <t>ОПД.06</t>
  </si>
  <si>
    <t>Психология и этика профессиональной деятельности</t>
  </si>
  <si>
    <t>ОПД.07</t>
  </si>
  <si>
    <t>Информационные технологии в профессиональной деятельности</t>
  </si>
  <si>
    <t>ОПД.08</t>
  </si>
  <si>
    <t>Бухгалтерский учет в общественном питании</t>
  </si>
  <si>
    <t>ОПД.09</t>
  </si>
  <si>
    <t>Правовое обеспечение профессиональной деятельности</t>
  </si>
  <si>
    <t>ОПД.10</t>
  </si>
  <si>
    <t>Экономика отрасли</t>
  </si>
  <si>
    <t>ОПД.11</t>
  </si>
  <si>
    <t>Менеджмент</t>
  </si>
  <si>
    <t>ОПД.12</t>
  </si>
  <si>
    <t>Безопасность жизнедеятельности</t>
  </si>
  <si>
    <t>ОПД.13</t>
  </si>
  <si>
    <t>Охрана труда</t>
  </si>
  <si>
    <t>СД.00</t>
  </si>
  <si>
    <t>Специальные дисциплины</t>
  </si>
  <si>
    <t>СД.01</t>
  </si>
  <si>
    <t>Технология продукции общественного питания</t>
  </si>
  <si>
    <t>СД.02</t>
  </si>
  <si>
    <t>Организация производства</t>
  </si>
  <si>
    <t>СД.03</t>
  </si>
  <si>
    <t>Организация обслуживания</t>
  </si>
  <si>
    <t>СД.04</t>
  </si>
  <si>
    <t>Оборудование предприятий общественного питания</t>
  </si>
  <si>
    <t>СД.05</t>
  </si>
  <si>
    <t>Контроль качества продукции и услуг</t>
  </si>
  <si>
    <t>СД.06</t>
  </si>
  <si>
    <t>Моделирование профессиональной деятельности</t>
  </si>
  <si>
    <t>СД.ДС (ДВ). 00</t>
  </si>
  <si>
    <t>Дисциплины специализации по выбору студента, устанавливаемые образовательным учреждением</t>
  </si>
  <si>
    <t>СД.ДС.01</t>
  </si>
  <si>
    <t>Кухни народов мира</t>
  </si>
  <si>
    <t>СД.ДС.02</t>
  </si>
  <si>
    <t>Лечебное и детское питание</t>
  </si>
  <si>
    <t>СД.ДВ.00</t>
  </si>
  <si>
    <t>СД.ДВ.01</t>
  </si>
  <si>
    <t>Основы предпринимательской деятельности</t>
  </si>
  <si>
    <t>ТО.Р</t>
  </si>
  <si>
    <t>Теоретическое обучение - дисциплины национально-регионального (регионального) компонента</t>
  </si>
  <si>
    <t>ТО.Р.01</t>
  </si>
  <si>
    <t>технология продукции общественного питания</t>
  </si>
  <si>
    <t>ПП.00</t>
  </si>
  <si>
    <t>Производственная (профессиональная) практика</t>
  </si>
  <si>
    <t>ПП.01</t>
  </si>
  <si>
    <t>Практика для получения первичных профессиональных навыков</t>
  </si>
  <si>
    <t>ПП.02</t>
  </si>
  <si>
    <t>Практика по профилю специальности</t>
  </si>
  <si>
    <t>ПП.03</t>
  </si>
  <si>
    <t>Преддипломная практика (квалификационная)</t>
  </si>
  <si>
    <t>ИТОГО:</t>
  </si>
  <si>
    <t>ПА</t>
  </si>
  <si>
    <t>Консультации</t>
  </si>
  <si>
    <t>ИГА.00</t>
  </si>
  <si>
    <t>ИГА.01</t>
  </si>
  <si>
    <t>Выполнение дипломной работы</t>
  </si>
  <si>
    <t>ИГА.02</t>
  </si>
  <si>
    <t>Защита дипломной работы</t>
  </si>
  <si>
    <t>ДФ.00</t>
  </si>
  <si>
    <t>Факультативы</t>
  </si>
  <si>
    <t>ВСЕГО:</t>
  </si>
  <si>
    <t>Изучаемых дисциплин</t>
  </si>
  <si>
    <t>Курсовых проектов (работ)</t>
  </si>
  <si>
    <t>Экзаменов</t>
  </si>
  <si>
    <t>Зачетов</t>
  </si>
  <si>
    <t>Контрольных работ</t>
  </si>
  <si>
    <t>Согласовано  председатели предметных (цикловых) коиссий _________________________________</t>
  </si>
  <si>
    <t>Заместитель директора по ТОиПР _______________________</t>
  </si>
  <si>
    <t>Наименование дисциплин, профессиональных модулей, междисциплинарных курсов, практик</t>
  </si>
  <si>
    <t>Всего часов по профессиональным модулям с учетом практик</t>
  </si>
  <si>
    <t>Всего по практике (часов)</t>
  </si>
  <si>
    <t xml:space="preserve">Учебная нагрузка обучающихся  (в часах) </t>
  </si>
  <si>
    <t>Распределение обязательной нагрузки и практик по курсам и семестрам (часов в семестр)</t>
  </si>
  <si>
    <t>Экзамены</t>
  </si>
  <si>
    <t>Дифференцированные зачеты</t>
  </si>
  <si>
    <t>Курсовые работы</t>
  </si>
  <si>
    <t>Максимальная</t>
  </si>
  <si>
    <t>Самостоятельная работа</t>
  </si>
  <si>
    <t>в т.ч. индивидуальный проект</t>
  </si>
  <si>
    <t>Обязательная аудиторная нагрузка</t>
  </si>
  <si>
    <t>Всего занятий</t>
  </si>
  <si>
    <t>в т.ч.</t>
  </si>
  <si>
    <t>лекций, семинаров, уроков</t>
  </si>
  <si>
    <t>лабораторных и практических занятий</t>
  </si>
  <si>
    <t>Курсовых работ (проектов)</t>
  </si>
  <si>
    <t>сем</t>
  </si>
  <si>
    <t>16 недель</t>
  </si>
  <si>
    <t>17 недель</t>
  </si>
  <si>
    <t>практика (концентрированная)</t>
  </si>
  <si>
    <t>Общеобразовательная подготовка с учетом профиля получаемого образования (социально-экономический  профиль)</t>
  </si>
  <si>
    <t>ОУДБ.00</t>
  </si>
  <si>
    <t>Базовые учебные дисциплины</t>
  </si>
  <si>
    <t>ОУДБ.01</t>
  </si>
  <si>
    <t>ОУДБ.02</t>
  </si>
  <si>
    <t>ОУДБ.03</t>
  </si>
  <si>
    <t>ОУДБ.04</t>
  </si>
  <si>
    <t>ОУДБ.05</t>
  </si>
  <si>
    <t>ОУДБ.06</t>
  </si>
  <si>
    <t>ОУДБ.07</t>
  </si>
  <si>
    <t>Естествознание</t>
  </si>
  <si>
    <t>ОУДБ.08</t>
  </si>
  <si>
    <t>ОУДБ.09</t>
  </si>
  <si>
    <t>ОУДП.00</t>
  </si>
  <si>
    <t>Профильные учебные дисциплины</t>
  </si>
  <si>
    <t>ОУДП.01</t>
  </si>
  <si>
    <t>ОУДП.02</t>
  </si>
  <si>
    <t xml:space="preserve">Информатика </t>
  </si>
  <si>
    <t>ОУДП.03</t>
  </si>
  <si>
    <t>Экономика</t>
  </si>
  <si>
    <t>ОУДП.04</t>
  </si>
  <si>
    <t>Право</t>
  </si>
  <si>
    <t>ОУДД.00</t>
  </si>
  <si>
    <t>Дополнительные общеобразовательные  учебные дисциплины</t>
  </si>
  <si>
    <t>ОУДД.01</t>
  </si>
  <si>
    <t>Общий гуманитарный и социально-экономический учебный цикл</t>
  </si>
  <si>
    <t xml:space="preserve"> Математический и общий естественнонаучный учебныйи цикл </t>
  </si>
  <si>
    <t>Информатика и информационно-коммуникационные технологии в профессиональной деятельности</t>
  </si>
  <si>
    <t>П.00</t>
  </si>
  <si>
    <t>Профессиональный учебный цикл</t>
  </si>
  <si>
    <t>ОП.00</t>
  </si>
  <si>
    <t>Общепрофессиональныые дисциплины</t>
  </si>
  <si>
    <t>ОП.01</t>
  </si>
  <si>
    <t>ОП.02</t>
  </si>
  <si>
    <t>Правовое и документационное обеспечение профессиональной деятельности</t>
  </si>
  <si>
    <t>ОП.03</t>
  </si>
  <si>
    <t>Экономика организации</t>
  </si>
  <si>
    <t>ОП.04</t>
  </si>
  <si>
    <t>Бухгалтерский учет</t>
  </si>
  <si>
    <t>ОП.05</t>
  </si>
  <si>
    <t>Здания и инженерные системы гостиниц</t>
  </si>
  <si>
    <t>ОП.06</t>
  </si>
  <si>
    <t>ОП.07</t>
  </si>
  <si>
    <t>Финансы, денежное обращение и кредит</t>
  </si>
  <si>
    <t>ОП.08</t>
  </si>
  <si>
    <t>Организация туризма</t>
  </si>
  <si>
    <t>ОП.09</t>
  </si>
  <si>
    <t>ОП.10</t>
  </si>
  <si>
    <t>Психология делового общения</t>
  </si>
  <si>
    <t>ОП.11</t>
  </si>
  <si>
    <t>Иностранный язык в сфере профессиональной коммуникации</t>
  </si>
  <si>
    <t>ПМ.00</t>
  </si>
  <si>
    <t>Профессиональные модули</t>
  </si>
  <si>
    <t>ПМ.01</t>
  </si>
  <si>
    <t>Бронирование гостиничных услуг</t>
  </si>
  <si>
    <t>4**</t>
  </si>
  <si>
    <t>МДК.01.01</t>
  </si>
  <si>
    <t>Организация деятельности служб бронирования гостиничных услуг</t>
  </si>
  <si>
    <t>Производственная практика</t>
  </si>
  <si>
    <t>ПМ.02</t>
  </si>
  <si>
    <t>Прием, размещение и выписка гостей</t>
  </si>
  <si>
    <t>МДК.02.01</t>
  </si>
  <si>
    <t>Организация деятельности служб приема, размещения выписки гостей</t>
  </si>
  <si>
    <t>ПМ.03</t>
  </si>
  <si>
    <t>Организация обслуживания гостей в процессе проживания</t>
  </si>
  <si>
    <t>6**</t>
  </si>
  <si>
    <t>МДК.03.01</t>
  </si>
  <si>
    <t>ПМ.04</t>
  </si>
  <si>
    <t>Продажа гостиничного продукта</t>
  </si>
  <si>
    <t>МДК.04.01</t>
  </si>
  <si>
    <t>Организация продаж гостиничного продукта</t>
  </si>
  <si>
    <t>ПП.04</t>
  </si>
  <si>
    <t>ПМ.05</t>
  </si>
  <si>
    <t>Выполнение работ по профессии                                               11695 Горничная, 25627 Портье</t>
  </si>
  <si>
    <t>МДК.05.01</t>
  </si>
  <si>
    <t>Технология выполнения работ по профессии 11695 Горничная</t>
  </si>
  <si>
    <t>МДК.05.02</t>
  </si>
  <si>
    <t>Технология выполнения работ по профессии 25627 Портье</t>
  </si>
  <si>
    <t>УП.05</t>
  </si>
  <si>
    <t>Учебная практика</t>
  </si>
  <si>
    <t>ВСЕГО (без часов на практику)</t>
  </si>
  <si>
    <t>ВСЕГО (без практики и общеобразовательной подготовки)</t>
  </si>
  <si>
    <t xml:space="preserve">Итого по практике,                                                                                      в том числе:                                                                                                                 </t>
  </si>
  <si>
    <t>рассредоточенная практика</t>
  </si>
  <si>
    <t>концентрированная практика</t>
  </si>
  <si>
    <t>ПДП.00</t>
  </si>
  <si>
    <t>Производственная (преддипломная) практика</t>
  </si>
  <si>
    <t>4 нед</t>
  </si>
  <si>
    <t>ГИА.00</t>
  </si>
  <si>
    <t>6 нед</t>
  </si>
  <si>
    <t xml:space="preserve">Максимальный объеь аудиторной учебной нагрузки обучающегося </t>
  </si>
  <si>
    <t>в неделю</t>
  </si>
  <si>
    <t>Всего в семестре</t>
  </si>
  <si>
    <t xml:space="preserve">  Изучаемых дисциплин и МДК в семестре</t>
  </si>
  <si>
    <t xml:space="preserve">  Учебной практики</t>
  </si>
  <si>
    <t xml:space="preserve">  Производственной практики</t>
  </si>
  <si>
    <t xml:space="preserve">  Преддипломной практики</t>
  </si>
  <si>
    <t xml:space="preserve">  Экзаменов (без квалификационных)</t>
  </si>
  <si>
    <t xml:space="preserve">  Экзаменов квалификационных</t>
  </si>
  <si>
    <t xml:space="preserve">  Курсовых работ</t>
  </si>
  <si>
    <r>
      <t xml:space="preserve">Обозначение:  </t>
    </r>
    <r>
      <rPr>
        <sz val="12"/>
        <rFont val="Times New Roman"/>
        <family val="1"/>
      </rPr>
      <t>4* - дифференцированный зачет в четвертом семестре;</t>
    </r>
  </si>
  <si>
    <t>4** - квалифицированный экзамен по профессиональному модулю в четвертом семестре.</t>
  </si>
  <si>
    <t>4. Практика</t>
  </si>
  <si>
    <t>№ п/п</t>
  </si>
  <si>
    <t>Профессиональный модуль, в рамах которого проводится практика</t>
  </si>
  <si>
    <t>Наименование практики</t>
  </si>
  <si>
    <t>Условия реализации</t>
  </si>
  <si>
    <t>Семестр</t>
  </si>
  <si>
    <t>Длительность в часах или неделях</t>
  </si>
  <si>
    <t>ПМ.01.  Бронирование гостиничных услуг</t>
  </si>
  <si>
    <t>Производственная (по профилю специальности)</t>
  </si>
  <si>
    <t>Концентрировано</t>
  </si>
  <si>
    <t>3 недели</t>
  </si>
  <si>
    <t>ПМ.02  Прием, размещение и выписка гостей</t>
  </si>
  <si>
    <t>2 недели</t>
  </si>
  <si>
    <t>ПМ.03 Организация обслуживания гостей в процессе проживания</t>
  </si>
  <si>
    <t>4 недели</t>
  </si>
  <si>
    <t>ПМ.04  Продажа гостиничного продукта</t>
  </si>
  <si>
    <t>ПМ.05  Выполнение работ по профессии                                                     11695 Горничная                                                                                                            25627 Портье</t>
  </si>
  <si>
    <t xml:space="preserve">Учебная </t>
  </si>
  <si>
    <t xml:space="preserve"> Всего:</t>
  </si>
  <si>
    <t xml:space="preserve">540 ч / 15 недель </t>
  </si>
  <si>
    <t>Производствнная     (преддипломная)</t>
  </si>
  <si>
    <t xml:space="preserve">144ч / 4 недели </t>
  </si>
  <si>
    <t>23 недели</t>
  </si>
  <si>
    <t xml:space="preserve">Русский язык </t>
  </si>
  <si>
    <t>ОУДБ.10</t>
  </si>
  <si>
    <t>кэ2</t>
  </si>
  <si>
    <t xml:space="preserve">  Дифференцированных зачетов </t>
  </si>
  <si>
    <t>Основы предпринимательства</t>
  </si>
  <si>
    <t xml:space="preserve">Производственная  практика  </t>
  </si>
  <si>
    <t>ОУДБ.11</t>
  </si>
  <si>
    <t>к2</t>
  </si>
  <si>
    <t>5**</t>
  </si>
  <si>
    <t>/А</t>
  </si>
  <si>
    <t xml:space="preserve">13,8 недель </t>
  </si>
  <si>
    <t xml:space="preserve">7,2 недель </t>
  </si>
  <si>
    <t>Астрономия</t>
  </si>
  <si>
    <t xml:space="preserve">Математика </t>
  </si>
  <si>
    <t>/ Основы финансовой грамотности</t>
  </si>
  <si>
    <t>Пояснительная записка</t>
  </si>
  <si>
    <t>1.Настоящий учебный план государственного бюджетного профессионального образовательного учреждения «Кисловодский государственный многопрофильный техникум» разработан на основе Федерального закона Российской Федерации от 29 декабря 2012 г. N 273-ФЗ «Об образовании в Российской Федерации», Федерального государственного образовательного стандарта среднего профессионального образования по специальности  43.02.11 Гостиничный сервис, утвержденного приказом Министерства образования и науки Российской Федерации от  07.05.2014 г N № 475 , зарегистрированного в Минюсте РФ 26.06.2014 г N 32876; Приказа Минобрнауки России от 14.06.2013N 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(Зарегистрировано в Минюсте России 30.07.2013 N 29200), приказа Минобрнауки России от 15 декабря 2014 г. N 1580 "О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 утвержденный Приказом Министерства образования и науки Российской Федерации от 14 июня 2013 г. N 464»; Приказа Минобрнауки России от 29.10.2013 № 1199 «Об утверждении перечня профессий среднего профессионального образования»,  Приказа Минобрнауки России от 16.08. 2013 г. N 968 «Об утверждении порядка проведения государственной итоговой аттестации по образовательным программам среднего профессионального образования», решения коллегии министерства образования и молодежной политики Ставропольского края № 1 от 24.02.2016 г.</t>
  </si>
  <si>
    <t>2. Рабочий учебный план вводится  с 01.09.2018 г</t>
  </si>
  <si>
    <t>3. Получение среднего профессионального образования на базе основного общего образования осуществляется с одновременным получением среднего общего образования на основе требований Федерального государственного образовательного стандарта среднего (полного) общего образования, утвержденного приказом Министерства образования и науки РФ от 17.05.2012 г. № 413, приказа Минобрнауки России от 29 декабря 2014 г. N 1645 «О внесении изменений в приказ Министерства образования и науки Российской Федерации от 17 мая 2012 г. N 413 "Об утверждении федерального государственного образовательного стандарта среднего (полного) общего образования», Письма Минобрнауки России Департамента государственной политики в сфере подготовки рабочих кадров и ДПО от 17.03.2015 N 06-259 «О направлении доработанных рекомендаций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специальности или специальности среднего профессионального образования», приказа Минобрнауки России от 31.12.2015 N 1578"О внесении изменений в федеральный государственный образовательный стандарт среднего общего образования, утвержденный приказом Министерства образования и науки Российской Федерации от 17 мая 2012 г. N 413"(зарегистрировано в Минюсте России 09.02.2016 N 41020), приказа Минобрнауки России от 29.06.2017 N 613 "О внесении изменений в федеральный государственный образовательный стандарт среднего общего образования, утвержденный приказом Министерства образования и науки Российской Федерации от 17 мая 2012 г. N 413", письма Минобрнауки России от 20 июня 2017 г. N ТС- 194/08 «Об организации изучения учебного предмета «Астрономия», письма Минобрнауки России, Федеральной службы по надзору в сфере образования и науки от 17 февраля 2014 г. N 02-68 «О прохождении государственной итоговой аттестации по образовательным программам среднего общего образования обучающимися по образовательным программам среднего профессионального образования». При реализации программы подготовки специалистов среднего звена учитывается получаемая 43.02.11 Гостиничный сервис соответствующего социально-экономического профиля профессионального образования.</t>
  </si>
  <si>
    <t>5. В процессе освоения ППССЗ по специальности 43.02.11 Гостиничный сервис обучающимся предоставляются каникулы. Продолжительность каникул составляет десять-одиннадцать недель в учебном году, в том числе не менее двух недель в зимний период.</t>
  </si>
  <si>
    <t>6. Максимальный объем учебной нагрузки обучающегося составляет 54 академических часа в неделю, включая все виды аудиторной и внеаудиторной учебной нагрузки. Объем обязательных аудиторных занятий и практики не превышает 36 академических часов в неделю.</t>
  </si>
  <si>
    <t xml:space="preserve">7. Консультации для обучающихся на базе основного общего образования по очной форме обучения по специальности 43.02.11 Гостиничный сервис предусматриваются из расчета 4 часа на одного обучающегося на каждый учебный год, в том числе в период реализации образовательной программы среднего общего образования. </t>
  </si>
  <si>
    <t>8. Дисциплина ОГСЭ.04 Физическая культура предусматривает еженедельно 2 часа обязательных аудиторных занятий и 2 часа самостоятельной работы (за счет различных форм внеаудиторных занятий в спортивных клубах, секциях).</t>
  </si>
  <si>
    <t>9. Объем часов на дисциплину ОП.06 Безопасность жизнедеятельности" составляет 68 часов, из них на освоение основ военной службы - 48 часов.</t>
  </si>
  <si>
    <t xml:space="preserve">10. Формами промежуточной аттестации являются экзамен, квалификационный экзамен, комплексный экзамен, дифференцированный зачет, комплексный дифференцированный зачет. Промежуточная аттестация в форме дифференцированного зачета, комплексного дифференцированного зачета   проводится за счет часов, отведенных на освоение соответствующего модуля или дисциплины. Количество экзаменов в процессе промежуточной аттестации обучающихся не превышает 8 экзаменов в учебном году, а количество зачетов - 10. В указанное количество не входят экзамены и зачеты по физической культуре. </t>
  </si>
  <si>
    <t>11. После освоения каждого профессионального модуля (включающего в себя теоретическую часть по МДК, учебную и производственную практики) проводятся квалификационные экзамены, целью которых является проверка готовности обучающегося к выполнению указанного вида профессиональной деятельности и сформированность у него компетенций, определенных ФГОС СПО. По итогам квалификационного экзамена выставляется оценка (отлично, хорошо, удовлетворительно). Квалификационные экзамены проводятся в 4, 5 и 6 семестрах. ФГОС СПО по специальности 43.02.11 Гостиничный сервис в рамках ПМ.05 Выполнение работ по одной или нескольким профессиям рабочих, должностям служащих предусмотрено освоение основных программ профессионального обучения по профессиям 11695 Горничная, 25627 Портье. По результатам освоения профессионального модуля ПМ.05 Выполнение работ по одной или нескольким профессиям рабочих, должностям служащих, который включает в себя проведение учебной практики, обучающийся получает свидетельства о профессиях 11695 Горничная, 25627 Портье с присвоением квалификации.</t>
  </si>
  <si>
    <t>12. Освоение ППССЗ по специальности 43.02.11 Гостиничный сервис завершается итоговой аттестацией. Государственная итоговая аттестация включает подготовку и защиту выпускной квалификационной работы (дипломная работа).</t>
  </si>
  <si>
    <t>13. Объем времени, отведенный на вариативную часть циклов ППССЗ (576 часов), использован на увеличение увеличение объема времени математического и общего естественнонаучного учебного цикла (12 часов), на ведение пяти новых дисциплин общепрофессионального учебного цикла – ОП. 07 Финансы, денежное обращение и кредит (80 часов), ОП.08 Организация туризма (56 часов), ОП.09 Основы предпринимательства (42 часа), ОП.10 Психология делового общения (42 часа), ОП.11Иностранный язык в сфере профессиональной коммуникации (152 часа), увеличение объема времени общепрофессионального цикла (188 часов), профессиональных модулей обязательной части цикла (4 часа).</t>
  </si>
  <si>
    <t>14.Выполнение курсовой работы рассматривается как вид учебной деятельности по дисциплинам ОП.01 Менеджмент (34 часа), ОП.03 Экономика организации (16 часов) профессионального учебного цикла и профессиональному модулю ПМ.03 Организация обслуживания гостей в процессе проживания (28 часов) и реализуется в пределах времени, отведенного на их изучение.</t>
  </si>
  <si>
    <t>15. Учебная практика (3 недели) проводится в 4 семестре концентрированно. Производственная практика проводится в 4 - 6 семестрах - концентрированно.</t>
  </si>
  <si>
    <t>16. Реализация ППССЗ по специальности 43.02.11 Гостиничный сервис обеспечена кабинетами, лабораториями и другими помещениями.</t>
  </si>
  <si>
    <t xml:space="preserve"> Кабинеты:</t>
  </si>
  <si>
    <t>иностранного языка;</t>
  </si>
  <si>
    <t>менеджмента и управления персоналом;</t>
  </si>
  <si>
    <t>правового и документационного обеспечения профессиональной деятельности;</t>
  </si>
  <si>
    <t>экономики и бухгалтерского учета;</t>
  </si>
  <si>
    <t>инженерных систем гостиницы и охраны труда;</t>
  </si>
  <si>
    <t>безопасности жизнедеятельности;</t>
  </si>
  <si>
    <t>организации деятельности службы бронирования;</t>
  </si>
  <si>
    <t>организации деятельности службы приема, размещения и выписки гостей;</t>
  </si>
  <si>
    <t>организации продаж гостиничного продукта.</t>
  </si>
  <si>
    <t>Лаборатории и тренинговые кабинеты:</t>
  </si>
  <si>
    <t>информатики и информационно-коммуникационных технологий в профессиональной деятельности;</t>
  </si>
  <si>
    <t>гостиничный номер;</t>
  </si>
  <si>
    <t>служба приема и размещения гостей;</t>
  </si>
  <si>
    <t>служба бронирования гостиничных услуг;</t>
  </si>
  <si>
    <t>служба продажи и маркетинга.</t>
  </si>
  <si>
    <t>Спортивный комплекс:</t>
  </si>
  <si>
    <t>спортивный зал;</t>
  </si>
  <si>
    <t>открытый стадион широкого профиля с элементами полосы препятствий;</t>
  </si>
  <si>
    <t>место для стрельбы.</t>
  </si>
  <si>
    <t>Залы:</t>
  </si>
  <si>
    <t>библиотека, читальный зал с выходом в сеть Интернет;</t>
  </si>
  <si>
    <t>актовый зал.</t>
  </si>
  <si>
    <t xml:space="preserve">Консультации предусматриваются из расчета 4 часа на одного обучающегося на каждый учебный год. Количество консультаций на каждую учебную дисциплину, междисциплинарный курс утверждается в начале каждого учебного года при распределении учебной нагрузки </t>
  </si>
  <si>
    <t xml:space="preserve"> Государственная итоговая аттестация</t>
  </si>
  <si>
    <t>включает подготовку и защиту выпускной квалификационной работы</t>
  </si>
  <si>
    <t xml:space="preserve">  Выпускная квалификационная работа в виде</t>
  </si>
  <si>
    <t xml:space="preserve">  дипломной работы </t>
  </si>
  <si>
    <t>6 нед.  с 20 мая по 30 июня</t>
  </si>
  <si>
    <t>Выполнение дипломной работы  с 20 мая по 16 июня (4 нед.)</t>
  </si>
  <si>
    <t>Защита дипломной работы с 17 июня по 30 июня (2 нед.)</t>
  </si>
  <si>
    <r>
      <t>4. (</t>
    </r>
    <r>
      <rPr>
        <b/>
        <sz val="12"/>
        <rFont val="Times New Roman"/>
        <family val="1"/>
      </rPr>
      <t xml:space="preserve">Приказом № 35 от 18.03.2019 г внесены изменения в целях  приведения в соответствие с ФГОС СОО наименований общеобразовательных учебных дисциплин)  </t>
    </r>
  </si>
  <si>
    <t>Наименование общеобразовательной учебной дисциплины «ОБЖ» заменено на «Основы безопасности жизнедеятельности».</t>
  </si>
  <si>
    <t>В течение срока освоения ППССЗ по специальности 43.02.11 Гостиничный сервис получение среднего общего образования реализуется на 1 курсе, общеобразовательные дисциплины изучаются в 1 и во 2 семестрах. По общеобразовательным учебным дисциплинам самостоятельная внеаудиторная работа обучающихся предусматривает выполнение индивидуальных проектов.</t>
  </si>
  <si>
    <t>Государственная итоговая аттестация</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</si>
</sst>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59">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b/>
      <sz val="10"/>
      <name val="Times New Roman"/>
      <family val="1"/>
    </font>
    <font>
      <b/>
      <sz val="11"/>
      <name val="Times New Roman"/>
      <family val="1"/>
    </font>
    <font>
      <b/>
      <sz val="8"/>
      <name val="Times New Roman"/>
      <family val="1"/>
    </font>
    <font>
      <sz val="8"/>
      <name val="Arial Cyr"/>
      <family val="2"/>
    </font>
    <font>
      <b/>
      <sz val="10"/>
      <name val="Arial Cyr"/>
      <family val="2"/>
    </font>
    <font>
      <sz val="11"/>
      <name val="Arial Cyr"/>
      <family val="2"/>
    </font>
    <font>
      <b/>
      <sz val="16"/>
      <name val="Times New Roman"/>
      <family val="1"/>
    </font>
    <font>
      <sz val="14"/>
      <name val="Times New Roman"/>
      <family val="1"/>
    </font>
    <font>
      <sz val="12"/>
      <name val="Times New Roman"/>
      <family val="1"/>
    </font>
    <font>
      <b/>
      <sz val="14"/>
      <name val="Times New Roman"/>
      <family val="1"/>
    </font>
    <font>
      <b/>
      <i/>
      <sz val="14"/>
      <name val="Times New Roman"/>
      <family val="1"/>
    </font>
    <font>
      <u val="single"/>
      <sz val="14"/>
      <name val="Times New Roman"/>
      <family val="1"/>
    </font>
    <font>
      <i/>
      <sz val="14"/>
      <name val="Times New Roman"/>
      <family val="1"/>
    </font>
    <font>
      <sz val="7"/>
      <name val="Times New Roman"/>
      <family val="1"/>
    </font>
    <font>
      <b/>
      <sz val="7"/>
      <name val="Times New Roman"/>
      <family val="1"/>
    </font>
    <font>
      <b/>
      <sz val="8"/>
      <name val="Arial Cyr"/>
      <family val="2"/>
    </font>
    <font>
      <b/>
      <sz val="12"/>
      <name val="Times New Roman"/>
      <family val="1"/>
    </font>
    <font>
      <sz val="6"/>
      <name val="Times New Roman"/>
      <family val="1"/>
    </font>
    <font>
      <sz val="8"/>
      <name val="Times New Roman"/>
      <family val="1"/>
    </font>
    <font>
      <sz val="9"/>
      <name val="Times New Roman"/>
      <family val="1"/>
    </font>
    <font>
      <b/>
      <sz val="7"/>
      <name val="Arial Cyr"/>
      <family val="2"/>
    </font>
    <font>
      <i/>
      <sz val="10"/>
      <name val="Arial Cyr"/>
      <family val="2"/>
    </font>
    <font>
      <sz val="9"/>
      <name val="Arial Cyr"/>
      <family val="2"/>
    </font>
    <font>
      <b/>
      <sz val="9"/>
      <name val="Arial Cyr"/>
      <family val="2"/>
    </font>
    <font>
      <i/>
      <sz val="9"/>
      <name val="Arial Cyr"/>
      <family val="2"/>
    </font>
    <font>
      <b/>
      <i/>
      <sz val="9"/>
      <name val="Arial Cyr"/>
      <family val="2"/>
    </font>
    <font>
      <sz val="10"/>
      <color indexed="15"/>
      <name val="Arial Cyr"/>
      <family val="2"/>
    </font>
    <font>
      <sz val="10"/>
      <color indexed="49"/>
      <name val="Arial Cyr"/>
      <family val="2"/>
    </font>
    <font>
      <b/>
      <i/>
      <sz val="10"/>
      <name val="Arial Cyr"/>
      <family val="2"/>
    </font>
    <font>
      <i/>
      <sz val="10"/>
      <name val="Times New Roman"/>
      <family val="1"/>
    </font>
    <font>
      <b/>
      <sz val="9"/>
      <name val="Times New Roman"/>
      <family val="1"/>
    </font>
    <font>
      <b/>
      <i/>
      <sz val="9"/>
      <name val="Times New Roman"/>
      <family val="1"/>
    </font>
    <font>
      <u val="single"/>
      <sz val="9.5"/>
      <color indexed="12"/>
      <name val="Arial Cyr"/>
      <family val="2"/>
    </font>
    <font>
      <u val="single"/>
      <sz val="9.5"/>
      <color indexed="36"/>
      <name val="Arial Cyr"/>
      <family val="2"/>
    </font>
    <font>
      <sz val="9"/>
      <name val="Tahoma"/>
      <family val="2"/>
    </font>
    <font>
      <b/>
      <sz val="9"/>
      <name val="Tahoma"/>
      <family val="2"/>
    </font>
    <font>
      <sz val="8"/>
      <name val="Tahoma"/>
      <family val="2"/>
    </font>
    <font>
      <b/>
      <sz val="8"/>
      <name val="Tahoma"/>
      <family val="2"/>
    </font>
    <font>
      <sz val="11"/>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9"/>
        <bgColor indexed="64"/>
      </patternFill>
    </fill>
    <fill>
      <patternFill patternType="solid">
        <fgColor theme="0"/>
        <bgColor indexed="64"/>
      </patternFill>
    </fill>
  </fills>
  <borders count="1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color indexed="8"/>
      </left>
      <right style="medium">
        <color indexed="8"/>
      </right>
      <top style="medium">
        <color indexed="8"/>
      </top>
      <bottom>
        <color indexed="63"/>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style="medium">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medium">
        <color indexed="8"/>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color indexed="63"/>
      </right>
      <top>
        <color indexed="63"/>
      </top>
      <bottom style="medium">
        <color indexed="8"/>
      </bottom>
    </border>
    <border>
      <left style="thin">
        <color indexed="8"/>
      </left>
      <right style="medium">
        <color indexed="8"/>
      </right>
      <top>
        <color indexed="63"/>
      </top>
      <bottom>
        <color indexed="63"/>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medium">
        <color indexed="8"/>
      </right>
      <top style="medium">
        <color indexed="8"/>
      </top>
      <bottom>
        <color indexed="63"/>
      </bottom>
    </border>
    <border>
      <left>
        <color indexed="63"/>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color indexed="63"/>
      </right>
      <top style="thin">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color indexed="63"/>
      </right>
      <top style="medium">
        <color indexed="8"/>
      </top>
      <bottom style="thin">
        <color indexed="8"/>
      </bottom>
    </border>
    <border>
      <left>
        <color indexed="63"/>
      </left>
      <right>
        <color indexed="63"/>
      </right>
      <top style="thin">
        <color indexed="8"/>
      </top>
      <bottom style="medium">
        <color indexed="8"/>
      </bottom>
    </border>
    <border>
      <left>
        <color indexed="63"/>
      </left>
      <right>
        <color indexed="63"/>
      </right>
      <top style="medium">
        <color indexed="8"/>
      </top>
      <bottom>
        <color indexed="63"/>
      </bottom>
    </border>
    <border>
      <left>
        <color indexed="63"/>
      </left>
      <right style="thin">
        <color indexed="8"/>
      </right>
      <top style="medium">
        <color indexed="8"/>
      </top>
      <bottom style="medium">
        <color indexed="8"/>
      </bottom>
    </border>
    <border>
      <left style="medium">
        <color indexed="8"/>
      </left>
      <right>
        <color indexed="63"/>
      </right>
      <top>
        <color indexed="63"/>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style="thin">
        <color indexed="8"/>
      </top>
      <bottom>
        <color indexed="63"/>
      </bottom>
    </border>
    <border>
      <left style="medium">
        <color indexed="8"/>
      </left>
      <right>
        <color indexed="63"/>
      </right>
      <top style="thin">
        <color indexed="8"/>
      </top>
      <bottom style="thin">
        <color indexed="8"/>
      </bottom>
    </border>
    <border>
      <left>
        <color indexed="63"/>
      </left>
      <right>
        <color indexed="63"/>
      </right>
      <top style="thin">
        <color indexed="8"/>
      </top>
      <bottom>
        <color indexed="63"/>
      </bottom>
    </border>
    <border>
      <left style="medium">
        <color indexed="8"/>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style="medium">
        <color indexed="8"/>
      </right>
      <top style="medium">
        <color indexed="8"/>
      </top>
      <bottom style="thin"/>
    </border>
    <border>
      <left>
        <color indexed="63"/>
      </left>
      <right>
        <color indexed="63"/>
      </right>
      <top style="medium">
        <color indexed="8"/>
      </top>
      <bottom style="thin"/>
    </border>
    <border>
      <left>
        <color indexed="63"/>
      </left>
      <right style="medium">
        <color indexed="8"/>
      </right>
      <top style="medium">
        <color indexed="8"/>
      </top>
      <bottom style="thin"/>
    </border>
    <border>
      <left style="thin">
        <color indexed="8"/>
      </left>
      <right style="medium">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medium">
        <color indexed="8"/>
      </right>
      <top>
        <color indexed="63"/>
      </top>
      <bottom style="medium">
        <color indexed="8"/>
      </bottom>
    </border>
    <border>
      <left style="thin">
        <color indexed="8"/>
      </left>
      <right style="medium">
        <color indexed="8"/>
      </right>
      <top style="medium">
        <color indexed="8"/>
      </top>
      <bottom>
        <color indexed="63"/>
      </bottom>
    </border>
    <border>
      <left style="medium">
        <color indexed="8"/>
      </left>
      <right style="thin">
        <color indexed="8"/>
      </right>
      <top style="medium">
        <color indexed="8"/>
      </top>
      <bottom>
        <color indexed="63"/>
      </bottom>
    </border>
    <border>
      <left style="medium">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medium">
        <color indexed="8"/>
      </right>
      <top>
        <color indexed="63"/>
      </top>
      <bottom style="medium">
        <color indexed="8"/>
      </bottom>
    </border>
    <border>
      <left style="medium">
        <color indexed="8"/>
      </left>
      <right style="thin">
        <color indexed="8"/>
      </right>
      <top style="medium">
        <color indexed="8"/>
      </top>
      <bottom style="medium">
        <color indexed="8"/>
      </bottom>
    </border>
    <border>
      <left style="medium">
        <color indexed="8"/>
      </left>
      <right>
        <color indexed="63"/>
      </right>
      <top style="medium">
        <color indexed="8"/>
      </top>
      <bottom style="thin"/>
    </border>
    <border>
      <left style="medium">
        <color indexed="8"/>
      </left>
      <right>
        <color indexed="63"/>
      </right>
      <top style="medium">
        <color indexed="8"/>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medium"/>
      <top style="thin">
        <color indexed="8"/>
      </top>
      <bottom>
        <color indexed="63"/>
      </bottom>
    </border>
    <border>
      <left>
        <color indexed="63"/>
      </left>
      <right style="medium"/>
      <top>
        <color indexed="63"/>
      </top>
      <bottom>
        <color indexed="63"/>
      </bottom>
    </border>
    <border>
      <left>
        <color indexed="63"/>
      </left>
      <right style="medium"/>
      <top>
        <color indexed="63"/>
      </top>
      <bottom style="medium">
        <color indexed="8"/>
      </bottom>
    </border>
    <border>
      <left style="medium"/>
      <right style="medium"/>
      <top style="thin">
        <color indexed="8"/>
      </top>
      <bottom>
        <color indexed="63"/>
      </bottom>
    </border>
    <border>
      <left>
        <color indexed="63"/>
      </left>
      <right style="medium"/>
      <top style="thin">
        <color indexed="8"/>
      </top>
      <bottom>
        <color indexed="63"/>
      </bottom>
    </border>
    <border>
      <left style="medium">
        <color indexed="8"/>
      </left>
      <right style="medium"/>
      <top>
        <color indexed="63"/>
      </top>
      <bottom style="medium">
        <color indexed="8"/>
      </bottom>
    </border>
    <border>
      <left style="medium"/>
      <right style="medium"/>
      <top>
        <color indexed="63"/>
      </top>
      <bottom style="medium">
        <color indexed="8"/>
      </bottom>
    </border>
    <border>
      <left style="medium"/>
      <right style="medium"/>
      <top style="medium">
        <color indexed="8"/>
      </top>
      <bottom>
        <color indexed="63"/>
      </bottom>
    </border>
    <border>
      <left style="medium"/>
      <right style="medium">
        <color indexed="8"/>
      </right>
      <top style="thin">
        <color indexed="8"/>
      </top>
      <bottom style="thin"/>
    </border>
    <border>
      <left style="medium"/>
      <right style="medium"/>
      <top style="thin"/>
      <bottom style="medium"/>
    </border>
    <border>
      <left>
        <color indexed="63"/>
      </left>
      <right style="medium"/>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thin">
        <color indexed="8"/>
      </right>
      <top>
        <color indexed="63"/>
      </top>
      <bottom style="medium">
        <color indexed="8"/>
      </bottom>
    </border>
    <border>
      <left style="medium"/>
      <right style="thin">
        <color indexed="8"/>
      </right>
      <top style="medium"/>
      <bottom style="medium"/>
    </border>
    <border>
      <left style="thin">
        <color indexed="8"/>
      </left>
      <right style="medium"/>
      <top style="medium"/>
      <bottom style="medium"/>
    </border>
    <border>
      <left style="medium">
        <color indexed="8"/>
      </left>
      <right style="medium"/>
      <top style="thin">
        <color indexed="8"/>
      </top>
      <bottom>
        <color indexed="63"/>
      </bottom>
    </border>
    <border>
      <left style="medium"/>
      <right>
        <color indexed="63"/>
      </right>
      <top>
        <color indexed="63"/>
      </top>
      <bottom style="medium"/>
    </border>
    <border>
      <left>
        <color indexed="63"/>
      </left>
      <right style="medium">
        <color indexed="8"/>
      </right>
      <top>
        <color indexed="63"/>
      </top>
      <bottom style="medium"/>
    </border>
    <border>
      <left style="medium"/>
      <right>
        <color indexed="63"/>
      </right>
      <top style="medium">
        <color indexed="8"/>
      </top>
      <bottom>
        <color indexed="63"/>
      </bottom>
    </border>
    <border>
      <left style="medium"/>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52"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53"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8" fillId="4" borderId="0" applyNumberFormat="0" applyBorder="0" applyAlignment="0" applyProtection="0"/>
  </cellStyleXfs>
  <cellXfs count="849">
    <xf numFmtId="0" fontId="0" fillId="0" borderId="0" xfId="0"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0" fillId="0" borderId="0" xfId="0" applyFont="1" applyAlignment="1">
      <alignment/>
    </xf>
    <xf numFmtId="0" fontId="21" fillId="0" borderId="0" xfId="0" applyFont="1" applyAlignment="1">
      <alignment horizontal="right"/>
    </xf>
    <xf numFmtId="0" fontId="20" fillId="0" borderId="0" xfId="0" applyFont="1" applyAlignment="1">
      <alignment horizontal="right"/>
    </xf>
    <xf numFmtId="0" fontId="19" fillId="0" borderId="0" xfId="0" applyFont="1" applyAlignment="1">
      <alignment/>
    </xf>
    <xf numFmtId="0" fontId="21" fillId="0" borderId="0" xfId="0" applyFont="1" applyAlignment="1">
      <alignment horizontal="left"/>
    </xf>
    <xf numFmtId="0" fontId="22" fillId="0" borderId="0" xfId="0" applyFont="1" applyAlignment="1">
      <alignment/>
    </xf>
    <xf numFmtId="0" fontId="23" fillId="0" borderId="0" xfId="0" applyFont="1" applyAlignment="1">
      <alignment/>
    </xf>
    <xf numFmtId="0" fontId="0" fillId="0" borderId="0" xfId="0" applyAlignment="1">
      <alignment/>
    </xf>
    <xf numFmtId="0" fontId="24" fillId="0" borderId="0" xfId="0" applyFont="1" applyAlignment="1">
      <alignment horizontal="center"/>
    </xf>
    <xf numFmtId="0" fontId="20" fillId="0" borderId="0" xfId="0" applyFont="1" applyAlignment="1">
      <alignment horizontal="center"/>
    </xf>
    <xf numFmtId="0" fontId="0" fillId="0" borderId="0" xfId="0" applyAlignment="1">
      <alignment horizontal="center"/>
    </xf>
    <xf numFmtId="0" fontId="25" fillId="0" borderId="0" xfId="0" applyFont="1" applyAlignment="1">
      <alignment horizontal="right"/>
    </xf>
    <xf numFmtId="0" fontId="26" fillId="0" borderId="0" xfId="0" applyFont="1" applyAlignment="1">
      <alignment/>
    </xf>
    <xf numFmtId="0" fontId="27" fillId="0" borderId="0" xfId="0" applyFont="1" applyAlignment="1">
      <alignment/>
    </xf>
    <xf numFmtId="0" fontId="27" fillId="0" borderId="0" xfId="0" applyFont="1" applyAlignment="1">
      <alignment horizontal="center"/>
    </xf>
    <xf numFmtId="0" fontId="27" fillId="0" borderId="0" xfId="0" applyFont="1" applyAlignment="1">
      <alignment/>
    </xf>
    <xf numFmtId="0" fontId="28" fillId="0" borderId="0" xfId="0" applyFont="1" applyAlignment="1">
      <alignment/>
    </xf>
    <xf numFmtId="0" fontId="27" fillId="0" borderId="0" xfId="0" applyFont="1" applyAlignment="1">
      <alignment horizontal="left" wrapText="1"/>
    </xf>
    <xf numFmtId="0" fontId="29" fillId="0" borderId="0" xfId="0" applyFont="1" applyAlignment="1">
      <alignment horizontal="center" wrapText="1"/>
    </xf>
    <xf numFmtId="0" fontId="30" fillId="0" borderId="0" xfId="0" applyFont="1" applyAlignment="1">
      <alignment horizontal="center" wrapText="1"/>
    </xf>
    <xf numFmtId="0" fontId="0" fillId="0" borderId="0" xfId="0" applyAlignment="1">
      <alignment horizontal="center" wrapText="1"/>
    </xf>
    <xf numFmtId="0" fontId="29" fillId="0" borderId="0" xfId="0" applyFont="1" applyAlignment="1">
      <alignment horizontal="left" wrapText="1"/>
    </xf>
    <xf numFmtId="0" fontId="30" fillId="0" borderId="0" xfId="0" applyFont="1" applyAlignment="1">
      <alignment horizontal="left" wrapText="1"/>
    </xf>
    <xf numFmtId="0" fontId="27" fillId="0" borderId="0" xfId="0" applyNumberFormat="1" applyFont="1" applyAlignment="1">
      <alignment horizontal="left"/>
    </xf>
    <xf numFmtId="0" fontId="32" fillId="0" borderId="0" xfId="0" applyFont="1" applyAlignment="1">
      <alignment horizontal="left" wrapText="1"/>
    </xf>
    <xf numFmtId="0" fontId="0" fillId="0" borderId="0" xfId="0" applyAlignment="1">
      <alignment horizontal="left" wrapText="1"/>
    </xf>
    <xf numFmtId="0" fontId="29" fillId="0" borderId="0" xfId="0" applyNumberFormat="1" applyFont="1" applyAlignment="1">
      <alignment horizontal="left" wrapText="1"/>
    </xf>
    <xf numFmtId="0" fontId="27" fillId="0" borderId="0" xfId="0" applyFont="1" applyAlignment="1">
      <alignment wrapText="1"/>
    </xf>
    <xf numFmtId="0" fontId="29" fillId="0" borderId="0" xfId="0" applyFont="1" applyAlignment="1">
      <alignment/>
    </xf>
    <xf numFmtId="0" fontId="31" fillId="0" borderId="0" xfId="0" applyFont="1" applyAlignment="1">
      <alignment/>
    </xf>
    <xf numFmtId="0" fontId="0" fillId="0" borderId="0" xfId="0" applyAlignment="1">
      <alignment wrapText="1"/>
    </xf>
    <xf numFmtId="0" fontId="29" fillId="0" borderId="0" xfId="0" applyFont="1" applyAlignment="1">
      <alignment/>
    </xf>
    <xf numFmtId="0" fontId="33" fillId="0" borderId="0" xfId="0" applyFont="1" applyAlignment="1">
      <alignment horizontal="center" vertical="center" wrapText="1"/>
    </xf>
    <xf numFmtId="0" fontId="34" fillId="0" borderId="0" xfId="0" applyFont="1" applyBorder="1" applyAlignment="1">
      <alignment vertical="center" wrapText="1"/>
    </xf>
    <xf numFmtId="0" fontId="23" fillId="0" borderId="0" xfId="0" applyFont="1" applyAlignment="1">
      <alignment/>
    </xf>
    <xf numFmtId="0" fontId="0" fillId="0" borderId="0" xfId="0" applyBorder="1" applyAlignment="1">
      <alignment/>
    </xf>
    <xf numFmtId="0" fontId="24" fillId="0" borderId="0" xfId="0" applyFont="1" applyAlignment="1">
      <alignment/>
    </xf>
    <xf numFmtId="0" fontId="0" fillId="0" borderId="0" xfId="0" applyFont="1" applyAlignment="1">
      <alignment/>
    </xf>
    <xf numFmtId="0" fontId="35" fillId="0" borderId="0" xfId="0" applyFont="1" applyAlignment="1">
      <alignment/>
    </xf>
    <xf numFmtId="0" fontId="34" fillId="0" borderId="0" xfId="0" applyFont="1" applyAlignment="1">
      <alignment horizontal="center" vertical="center" wrapText="1"/>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5" xfId="0"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9" xfId="0" applyFont="1" applyBorder="1" applyAlignment="1">
      <alignment horizontal="center" vertical="center" textRotation="90" wrapText="1"/>
    </xf>
    <xf numFmtId="0" fontId="33" fillId="0" borderId="19"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22" xfId="0" applyFont="1" applyFill="1" applyBorder="1" applyAlignment="1">
      <alignment horizontal="center" vertical="center" wrapText="1"/>
    </xf>
    <xf numFmtId="0" fontId="37" fillId="0" borderId="24" xfId="0" applyFont="1" applyBorder="1" applyAlignment="1">
      <alignment horizontal="center" vertical="center" wrapText="1"/>
    </xf>
    <xf numFmtId="0" fontId="37" fillId="0" borderId="20" xfId="0" applyFont="1" applyFill="1" applyBorder="1" applyAlignment="1">
      <alignment horizontal="center" vertical="center" wrapText="1"/>
    </xf>
    <xf numFmtId="0" fontId="37" fillId="0" borderId="25" xfId="0" applyFont="1" applyBorder="1" applyAlignment="1">
      <alignment horizontal="center" vertical="center" wrapText="1"/>
    </xf>
    <xf numFmtId="0" fontId="37" fillId="0" borderId="19"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3" xfId="0" applyNumberFormat="1" applyFont="1" applyBorder="1" applyAlignment="1">
      <alignment horizontal="center" vertical="center" wrapText="1"/>
    </xf>
    <xf numFmtId="0" fontId="33" fillId="0" borderId="24" xfId="0" applyNumberFormat="1" applyFont="1" applyBorder="1" applyAlignment="1">
      <alignment horizontal="center" vertical="center" wrapText="1"/>
    </xf>
    <xf numFmtId="0" fontId="33" fillId="0" borderId="25"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9"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27" xfId="0" applyNumberFormat="1" applyFont="1" applyBorder="1" applyAlignment="1">
      <alignment horizontal="center" vertical="center" wrapText="1"/>
    </xf>
    <xf numFmtId="0" fontId="33" fillId="0" borderId="31" xfId="0" applyFont="1" applyBorder="1" applyAlignment="1">
      <alignment horizontal="center" vertical="center" wrapText="1"/>
    </xf>
    <xf numFmtId="0" fontId="33" fillId="0" borderId="32" xfId="0" applyFont="1" applyBorder="1" applyAlignment="1">
      <alignment horizontal="center" vertical="center" wrapText="1"/>
    </xf>
    <xf numFmtId="0" fontId="33" fillId="0" borderId="32" xfId="0" applyNumberFormat="1" applyFont="1" applyBorder="1" applyAlignment="1">
      <alignment horizontal="center" vertical="center" wrapText="1"/>
    </xf>
    <xf numFmtId="0" fontId="33" fillId="0" borderId="33" xfId="0" applyFont="1" applyBorder="1" applyAlignment="1">
      <alignment horizontal="center" vertical="center" wrapText="1"/>
    </xf>
    <xf numFmtId="0" fontId="34" fillId="0" borderId="0" xfId="0" applyFont="1" applyBorder="1" applyAlignment="1">
      <alignment horizontal="center" vertical="center" wrapText="1"/>
    </xf>
    <xf numFmtId="0" fontId="40" fillId="0" borderId="0" xfId="0" applyFont="1" applyBorder="1" applyAlignment="1">
      <alignment horizontal="center" vertical="center" wrapText="1"/>
    </xf>
    <xf numFmtId="0" fontId="24" fillId="0" borderId="23" xfId="0" applyFont="1" applyBorder="1" applyAlignment="1">
      <alignment horizontal="center" vertical="center"/>
    </xf>
    <xf numFmtId="0" fontId="24" fillId="0" borderId="27" xfId="0" applyFont="1" applyBorder="1" applyAlignment="1">
      <alignment horizontal="center" vertical="center"/>
    </xf>
    <xf numFmtId="0" fontId="41" fillId="0" borderId="0" xfId="0" applyFont="1" applyBorder="1" applyAlignment="1">
      <alignment horizontal="center" vertical="center" wrapText="1"/>
    </xf>
    <xf numFmtId="0" fontId="42" fillId="0" borderId="15" xfId="0" applyFont="1" applyBorder="1" applyAlignment="1">
      <alignment horizontal="center" vertical="center"/>
    </xf>
    <xf numFmtId="0" fontId="42" fillId="0" borderId="10" xfId="0" applyFont="1" applyBorder="1" applyAlignment="1">
      <alignment horizontal="center" vertical="center" wrapText="1"/>
    </xf>
    <xf numFmtId="0" fontId="42" fillId="0" borderId="34" xfId="0" applyFont="1" applyBorder="1" applyAlignment="1">
      <alignment horizontal="center" vertical="center"/>
    </xf>
    <xf numFmtId="0" fontId="42" fillId="0" borderId="35" xfId="0" applyFont="1" applyBorder="1" applyAlignment="1">
      <alignment horizontal="center"/>
    </xf>
    <xf numFmtId="0" fontId="42" fillId="0" borderId="36" xfId="0" applyFont="1" applyBorder="1" applyAlignment="1">
      <alignment horizontal="center" vertical="center" wrapText="1"/>
    </xf>
    <xf numFmtId="0" fontId="42" fillId="20" borderId="37" xfId="0" applyFont="1" applyFill="1" applyBorder="1" applyAlignment="1">
      <alignment horizontal="center"/>
    </xf>
    <xf numFmtId="0" fontId="42" fillId="20" borderId="38" xfId="0" applyFont="1" applyFill="1" applyBorder="1" applyAlignment="1">
      <alignment horizontal="center"/>
    </xf>
    <xf numFmtId="0" fontId="42" fillId="20" borderId="39" xfId="0" applyFont="1" applyFill="1" applyBorder="1" applyAlignment="1">
      <alignment horizontal="center"/>
    </xf>
    <xf numFmtId="0" fontId="42" fillId="3" borderId="15" xfId="0" applyFont="1" applyFill="1" applyBorder="1" applyAlignment="1">
      <alignment horizontal="center" vertical="center" wrapText="1"/>
    </xf>
    <xf numFmtId="0" fontId="43" fillId="7" borderId="40" xfId="0" applyFont="1" applyFill="1" applyBorder="1" applyAlignment="1">
      <alignment horizontal="center"/>
    </xf>
    <xf numFmtId="0" fontId="43" fillId="8" borderId="34" xfId="0" applyFont="1" applyFill="1" applyBorder="1" applyAlignment="1">
      <alignment horizontal="center"/>
    </xf>
    <xf numFmtId="0" fontId="42" fillId="0" borderId="35" xfId="0" applyFont="1" applyBorder="1" applyAlignment="1">
      <alignment/>
    </xf>
    <xf numFmtId="0" fontId="42" fillId="3" borderId="35" xfId="0" applyFont="1" applyFill="1" applyBorder="1" applyAlignment="1">
      <alignment horizontal="center" vertical="center" wrapText="1"/>
    </xf>
    <xf numFmtId="0" fontId="42" fillId="22" borderId="41" xfId="0" applyFont="1" applyFill="1" applyBorder="1" applyAlignment="1">
      <alignment horizontal="center"/>
    </xf>
    <xf numFmtId="0" fontId="42" fillId="22" borderId="42" xfId="0" applyFont="1" applyFill="1" applyBorder="1" applyAlignment="1">
      <alignment horizontal="center"/>
    </xf>
    <xf numFmtId="0" fontId="42" fillId="7" borderId="43" xfId="0" applyFont="1" applyFill="1" applyBorder="1" applyAlignment="1">
      <alignment horizontal="center"/>
    </xf>
    <xf numFmtId="0" fontId="42" fillId="7" borderId="44" xfId="0" applyFont="1" applyFill="1" applyBorder="1" applyAlignment="1">
      <alignment horizontal="center"/>
    </xf>
    <xf numFmtId="0" fontId="42" fillId="8" borderId="16" xfId="0" applyFont="1" applyFill="1" applyBorder="1" applyAlignment="1">
      <alignment horizontal="center"/>
    </xf>
    <xf numFmtId="0" fontId="42" fillId="20" borderId="0" xfId="0" applyFont="1" applyFill="1" applyBorder="1" applyAlignment="1">
      <alignment horizontal="center"/>
    </xf>
    <xf numFmtId="0" fontId="44" fillId="22" borderId="14" xfId="0" applyFont="1" applyFill="1" applyBorder="1" applyAlignment="1">
      <alignment horizontal="center"/>
    </xf>
    <xf numFmtId="0" fontId="44" fillId="22" borderId="45" xfId="0" applyFont="1" applyFill="1" applyBorder="1" applyAlignment="1">
      <alignment horizontal="center"/>
    </xf>
    <xf numFmtId="0" fontId="44" fillId="4" borderId="46" xfId="0" applyFont="1" applyFill="1" applyBorder="1" applyAlignment="1">
      <alignment horizontal="center"/>
    </xf>
    <xf numFmtId="0" fontId="44" fillId="7" borderId="12" xfId="0" applyFont="1" applyFill="1" applyBorder="1" applyAlignment="1">
      <alignment horizontal="center"/>
    </xf>
    <xf numFmtId="0" fontId="44" fillId="7" borderId="47" xfId="0" applyFont="1" applyFill="1" applyBorder="1" applyAlignment="1">
      <alignment horizontal="center"/>
    </xf>
    <xf numFmtId="0" fontId="44" fillId="7" borderId="48" xfId="0" applyFont="1" applyFill="1" applyBorder="1" applyAlignment="1">
      <alignment horizontal="center"/>
    </xf>
    <xf numFmtId="0" fontId="44" fillId="7" borderId="25" xfId="0" applyFont="1" applyFill="1" applyBorder="1" applyAlignment="1">
      <alignment horizontal="center"/>
    </xf>
    <xf numFmtId="0" fontId="44" fillId="8" borderId="21" xfId="0" applyFont="1" applyFill="1" applyBorder="1" applyAlignment="1">
      <alignment horizontal="center"/>
    </xf>
    <xf numFmtId="0" fontId="42" fillId="0" borderId="35" xfId="0" applyFont="1" applyFill="1" applyBorder="1" applyAlignment="1">
      <alignment/>
    </xf>
    <xf numFmtId="0" fontId="42" fillId="0" borderId="49" xfId="0" applyFont="1" applyFill="1" applyBorder="1" applyAlignment="1">
      <alignment horizontal="center" vertical="center" wrapText="1"/>
    </xf>
    <xf numFmtId="0" fontId="42" fillId="20" borderId="50" xfId="0" applyFont="1" applyFill="1" applyBorder="1" applyAlignment="1">
      <alignment horizontal="center"/>
    </xf>
    <xf numFmtId="0" fontId="42" fillId="20" borderId="40" xfId="0" applyFont="1" applyFill="1" applyBorder="1" applyAlignment="1">
      <alignment horizontal="center"/>
    </xf>
    <xf numFmtId="0" fontId="42" fillId="20" borderId="51" xfId="0" applyFont="1" applyFill="1" applyBorder="1" applyAlignment="1">
      <alignment horizontal="center"/>
    </xf>
    <xf numFmtId="0" fontId="42" fillId="20" borderId="52" xfId="0" applyFont="1" applyFill="1" applyBorder="1" applyAlignment="1">
      <alignment horizontal="center"/>
    </xf>
    <xf numFmtId="0" fontId="42" fillId="3" borderId="53" xfId="0" applyFont="1" applyFill="1" applyBorder="1" applyAlignment="1">
      <alignment horizontal="center" vertical="center" wrapText="1"/>
    </xf>
    <xf numFmtId="1" fontId="43" fillId="22" borderId="41" xfId="0" applyNumberFormat="1" applyFont="1" applyFill="1" applyBorder="1" applyAlignment="1">
      <alignment horizontal="center"/>
    </xf>
    <xf numFmtId="1" fontId="43" fillId="22" borderId="54" xfId="0" applyNumberFormat="1" applyFont="1" applyFill="1" applyBorder="1" applyAlignment="1">
      <alignment horizontal="center"/>
    </xf>
    <xf numFmtId="1" fontId="43" fillId="4" borderId="51" xfId="0" applyNumberFormat="1" applyFont="1" applyFill="1" applyBorder="1" applyAlignment="1">
      <alignment horizontal="center"/>
    </xf>
    <xf numFmtId="1" fontId="43" fillId="4" borderId="52" xfId="0" applyNumberFormat="1" applyFont="1" applyFill="1" applyBorder="1" applyAlignment="1">
      <alignment horizontal="center"/>
    </xf>
    <xf numFmtId="1" fontId="43" fillId="7" borderId="51" xfId="0" applyNumberFormat="1" applyFont="1" applyFill="1" applyBorder="1" applyAlignment="1">
      <alignment horizontal="center"/>
    </xf>
    <xf numFmtId="0" fontId="43" fillId="7" borderId="31" xfId="0" applyNumberFormat="1" applyFont="1" applyFill="1" applyBorder="1" applyAlignment="1">
      <alignment horizontal="center"/>
    </xf>
    <xf numFmtId="1" fontId="43" fillId="8" borderId="29" xfId="0" applyNumberFormat="1" applyFont="1" applyFill="1" applyBorder="1" applyAlignment="1">
      <alignment horizontal="center"/>
    </xf>
    <xf numFmtId="1" fontId="43" fillId="8" borderId="30" xfId="0" applyNumberFormat="1" applyFont="1" applyFill="1" applyBorder="1" applyAlignment="1">
      <alignment horizontal="center"/>
    </xf>
    <xf numFmtId="0" fontId="43" fillId="0" borderId="34" xfId="0" applyFont="1" applyBorder="1" applyAlignment="1">
      <alignment horizontal="center" vertical="center"/>
    </xf>
    <xf numFmtId="0" fontId="43" fillId="0" borderId="40" xfId="0" applyFont="1" applyBorder="1" applyAlignment="1">
      <alignment horizontal="center" vertical="center" wrapText="1"/>
    </xf>
    <xf numFmtId="0" fontId="43" fillId="20" borderId="34" xfId="0" applyFont="1" applyFill="1" applyBorder="1" applyAlignment="1">
      <alignment horizontal="center"/>
    </xf>
    <xf numFmtId="0" fontId="43" fillId="0" borderId="34" xfId="0" applyFont="1" applyBorder="1" applyAlignment="1">
      <alignment horizontal="center"/>
    </xf>
    <xf numFmtId="0" fontId="43" fillId="3" borderId="34" xfId="0" applyFont="1" applyFill="1" applyBorder="1" applyAlignment="1">
      <alignment horizontal="center"/>
    </xf>
    <xf numFmtId="0" fontId="43" fillId="6" borderId="34" xfId="0" applyFont="1" applyFill="1" applyBorder="1" applyAlignment="1">
      <alignment horizontal="center"/>
    </xf>
    <xf numFmtId="0" fontId="43" fillId="22" borderId="34" xfId="0" applyFont="1" applyFill="1" applyBorder="1" applyAlignment="1">
      <alignment horizontal="center"/>
    </xf>
    <xf numFmtId="0" fontId="43" fillId="4" borderId="34" xfId="0" applyFont="1" applyFill="1" applyBorder="1" applyAlignment="1">
      <alignment horizontal="center"/>
    </xf>
    <xf numFmtId="0" fontId="43" fillId="7" borderId="34" xfId="0" applyFont="1" applyFill="1" applyBorder="1" applyAlignment="1">
      <alignment horizontal="center"/>
    </xf>
    <xf numFmtId="0" fontId="43" fillId="8" borderId="34" xfId="0" applyFont="1" applyFill="1" applyBorder="1" applyAlignment="1">
      <alignment/>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43" fillId="0" borderId="10" xfId="0" applyFont="1" applyBorder="1" applyAlignment="1">
      <alignment horizontal="center" wrapText="1"/>
    </xf>
    <xf numFmtId="0" fontId="43" fillId="3" borderId="10" xfId="0" applyFont="1" applyFill="1" applyBorder="1" applyAlignment="1">
      <alignment horizontal="center"/>
    </xf>
    <xf numFmtId="0" fontId="43" fillId="0" borderId="10" xfId="0" applyFont="1" applyBorder="1" applyAlignment="1">
      <alignment horizontal="center"/>
    </xf>
    <xf numFmtId="0" fontId="43" fillId="6" borderId="10" xfId="0" applyFont="1" applyFill="1" applyBorder="1" applyAlignment="1">
      <alignment horizontal="center"/>
    </xf>
    <xf numFmtId="0" fontId="43" fillId="22" borderId="55" xfId="0" applyFont="1" applyFill="1" applyBorder="1" applyAlignment="1">
      <alignment horizontal="center"/>
    </xf>
    <xf numFmtId="0" fontId="43" fillId="22" borderId="16" xfId="0" applyFont="1" applyFill="1" applyBorder="1" applyAlignment="1">
      <alignment horizontal="center"/>
    </xf>
    <xf numFmtId="0" fontId="43" fillId="22" borderId="56" xfId="0" applyFont="1" applyFill="1" applyBorder="1" applyAlignment="1">
      <alignment horizontal="center"/>
    </xf>
    <xf numFmtId="0" fontId="43" fillId="4" borderId="10" xfId="0" applyFont="1" applyFill="1" applyBorder="1" applyAlignment="1">
      <alignment horizontal="center"/>
    </xf>
    <xf numFmtId="0" fontId="43" fillId="7" borderId="57" xfId="0" applyFont="1" applyFill="1" applyBorder="1" applyAlignment="1">
      <alignment horizontal="center"/>
    </xf>
    <xf numFmtId="0" fontId="43" fillId="7" borderId="10" xfId="0" applyFont="1" applyFill="1" applyBorder="1" applyAlignment="1">
      <alignment horizontal="center"/>
    </xf>
    <xf numFmtId="0" fontId="43" fillId="7" borderId="15" xfId="0" applyFont="1" applyFill="1" applyBorder="1" applyAlignment="1">
      <alignment horizontal="center"/>
    </xf>
    <xf numFmtId="0" fontId="43" fillId="8" borderId="10" xfId="0" applyFont="1" applyFill="1" applyBorder="1" applyAlignment="1">
      <alignment horizontal="center"/>
    </xf>
    <xf numFmtId="0" fontId="42" fillId="8" borderId="10" xfId="0" applyFont="1" applyFill="1" applyBorder="1" applyAlignment="1">
      <alignment/>
    </xf>
    <xf numFmtId="0" fontId="42" fillId="0" borderId="23" xfId="0" applyFont="1" applyBorder="1" applyAlignment="1">
      <alignment horizontal="center" vertical="center"/>
    </xf>
    <xf numFmtId="0" fontId="42" fillId="0" borderId="23" xfId="0" applyFont="1" applyFill="1" applyBorder="1" applyAlignment="1">
      <alignment horizontal="left" vertical="center" wrapText="1"/>
    </xf>
    <xf numFmtId="0" fontId="42" fillId="20" borderId="20" xfId="0" applyFont="1" applyFill="1" applyBorder="1" applyAlignment="1">
      <alignment horizontal="center" vertical="center"/>
    </xf>
    <xf numFmtId="0" fontId="42" fillId="20" borderId="21" xfId="0" applyFont="1" applyFill="1" applyBorder="1" applyAlignment="1">
      <alignment horizontal="center" vertical="center"/>
    </xf>
    <xf numFmtId="0" fontId="42" fillId="20" borderId="22" xfId="0" applyFont="1" applyFill="1" applyBorder="1" applyAlignment="1">
      <alignment horizontal="center" vertical="center"/>
    </xf>
    <xf numFmtId="0" fontId="42" fillId="0" borderId="20" xfId="0" applyFont="1" applyBorder="1" applyAlignment="1">
      <alignment horizontal="center" vertical="center"/>
    </xf>
    <xf numFmtId="0" fontId="42" fillId="0" borderId="21" xfId="0" applyFont="1" applyBorder="1" applyAlignment="1">
      <alignment horizontal="center" vertical="center"/>
    </xf>
    <xf numFmtId="0" fontId="42" fillId="3" borderId="21" xfId="0" applyFont="1" applyFill="1" applyBorder="1" applyAlignment="1">
      <alignment horizontal="center" vertical="center"/>
    </xf>
    <xf numFmtId="0" fontId="42" fillId="6" borderId="21" xfId="0" applyFont="1" applyFill="1" applyBorder="1" applyAlignment="1">
      <alignment horizontal="center" vertical="center"/>
    </xf>
    <xf numFmtId="0" fontId="42" fillId="0" borderId="22" xfId="0" applyFont="1" applyBorder="1" applyAlignment="1">
      <alignment horizontal="center" vertical="center"/>
    </xf>
    <xf numFmtId="0" fontId="42" fillId="22" borderId="24" xfId="0" applyFont="1" applyFill="1" applyBorder="1" applyAlignment="1">
      <alignment horizontal="center" vertical="center"/>
    </xf>
    <xf numFmtId="0" fontId="42" fillId="22" borderId="21" xfId="0" applyFont="1" applyFill="1" applyBorder="1" applyAlignment="1">
      <alignment horizontal="center" vertical="center"/>
    </xf>
    <xf numFmtId="0" fontId="42" fillId="22" borderId="48" xfId="0" applyFont="1" applyFill="1" applyBorder="1" applyAlignment="1">
      <alignment horizontal="center" vertical="center"/>
    </xf>
    <xf numFmtId="0" fontId="42" fillId="4" borderId="20" xfId="0" applyFont="1" applyFill="1" applyBorder="1" applyAlignment="1">
      <alignment horizontal="center" vertical="center"/>
    </xf>
    <xf numFmtId="0" fontId="42" fillId="4" borderId="21" xfId="0" applyFont="1" applyFill="1" applyBorder="1" applyAlignment="1">
      <alignment horizontal="center" vertical="center"/>
    </xf>
    <xf numFmtId="0" fontId="43" fillId="4" borderId="22" xfId="0" applyFont="1" applyFill="1" applyBorder="1" applyAlignment="1">
      <alignment horizontal="center" vertical="center"/>
    </xf>
    <xf numFmtId="0" fontId="43" fillId="7" borderId="24" xfId="0" applyFont="1" applyFill="1" applyBorder="1" applyAlignment="1">
      <alignment horizontal="center" vertical="center"/>
    </xf>
    <xf numFmtId="0" fontId="43" fillId="7" borderId="21" xfId="0" applyFont="1" applyFill="1" applyBorder="1" applyAlignment="1">
      <alignment horizontal="center" vertical="center"/>
    </xf>
    <xf numFmtId="0" fontId="43" fillId="7" borderId="48" xfId="0" applyFont="1" applyFill="1" applyBorder="1" applyAlignment="1">
      <alignment horizontal="center" vertical="center"/>
    </xf>
    <xf numFmtId="0" fontId="43" fillId="8" borderId="20" xfId="0" applyFont="1" applyFill="1" applyBorder="1" applyAlignment="1">
      <alignment horizontal="center" vertical="center"/>
    </xf>
    <xf numFmtId="0" fontId="43" fillId="8" borderId="21" xfId="0" applyFont="1" applyFill="1" applyBorder="1" applyAlignment="1">
      <alignment horizontal="center" vertical="center"/>
    </xf>
    <xf numFmtId="0" fontId="42" fillId="8" borderId="21" xfId="0" applyFont="1" applyFill="1" applyBorder="1" applyAlignment="1">
      <alignment horizontal="center" vertical="center"/>
    </xf>
    <xf numFmtId="0" fontId="42" fillId="8" borderId="22" xfId="0" applyFont="1" applyFill="1" applyBorder="1" applyAlignment="1">
      <alignment horizontal="center" vertical="center"/>
    </xf>
    <xf numFmtId="0" fontId="42" fillId="0" borderId="48" xfId="0" applyFont="1" applyBorder="1" applyAlignment="1">
      <alignment horizontal="center" vertical="center"/>
    </xf>
    <xf numFmtId="0" fontId="42" fillId="0" borderId="58" xfId="0" applyFont="1" applyBorder="1" applyAlignment="1">
      <alignment horizontal="center" vertical="center"/>
    </xf>
    <xf numFmtId="0" fontId="42" fillId="0" borderId="23" xfId="0" applyFont="1" applyBorder="1" applyAlignment="1">
      <alignment horizontal="left" vertical="center" wrapText="1"/>
    </xf>
    <xf numFmtId="0" fontId="43" fillId="7" borderId="23" xfId="0" applyFont="1" applyFill="1" applyBorder="1" applyAlignment="1">
      <alignment horizontal="center" vertical="center"/>
    </xf>
    <xf numFmtId="0" fontId="43" fillId="7" borderId="23" xfId="0" applyFont="1" applyFill="1" applyBorder="1" applyAlignment="1">
      <alignment horizontal="left" vertical="center" wrapText="1"/>
    </xf>
    <xf numFmtId="0" fontId="42" fillId="0" borderId="20" xfId="0" applyFont="1" applyBorder="1" applyAlignment="1">
      <alignment/>
    </xf>
    <xf numFmtId="0" fontId="42" fillId="0" borderId="21" xfId="0" applyFont="1" applyBorder="1" applyAlignment="1">
      <alignment/>
    </xf>
    <xf numFmtId="0" fontId="42" fillId="0" borderId="22" xfId="0" applyFont="1" applyBorder="1" applyAlignment="1">
      <alignment/>
    </xf>
    <xf numFmtId="0" fontId="43" fillId="17" borderId="20" xfId="0" applyFont="1" applyFill="1" applyBorder="1" applyAlignment="1">
      <alignment horizontal="center"/>
    </xf>
    <xf numFmtId="0" fontId="43" fillId="17" borderId="21" xfId="0" applyFont="1" applyFill="1" applyBorder="1" applyAlignment="1">
      <alignment horizontal="center"/>
    </xf>
    <xf numFmtId="0" fontId="43" fillId="3" borderId="21" xfId="0" applyFont="1" applyFill="1" applyBorder="1" applyAlignment="1">
      <alignment horizontal="center" vertical="center"/>
    </xf>
    <xf numFmtId="0" fontId="43" fillId="0" borderId="21" xfId="0" applyFont="1" applyBorder="1" applyAlignment="1">
      <alignment horizontal="center" vertical="center"/>
    </xf>
    <xf numFmtId="0" fontId="43" fillId="6" borderId="21" xfId="0" applyFont="1" applyFill="1" applyBorder="1" applyAlignment="1">
      <alignment horizontal="center" vertical="center"/>
    </xf>
    <xf numFmtId="0" fontId="43" fillId="0" borderId="22" xfId="0" applyFont="1" applyBorder="1" applyAlignment="1">
      <alignment horizontal="center" vertical="center"/>
    </xf>
    <xf numFmtId="0" fontId="43" fillId="22" borderId="24" xfId="0" applyFont="1" applyFill="1" applyBorder="1" applyAlignment="1">
      <alignment horizontal="center" vertical="center"/>
    </xf>
    <xf numFmtId="0" fontId="43" fillId="22" borderId="21" xfId="0" applyFont="1" applyFill="1" applyBorder="1" applyAlignment="1">
      <alignment horizontal="center" vertical="center"/>
    </xf>
    <xf numFmtId="0" fontId="43" fillId="22" borderId="48" xfId="0" applyFont="1" applyFill="1" applyBorder="1" applyAlignment="1">
      <alignment horizontal="center" vertical="center"/>
    </xf>
    <xf numFmtId="0" fontId="43" fillId="4" borderId="20" xfId="0" applyFont="1" applyFill="1" applyBorder="1" applyAlignment="1">
      <alignment horizontal="center" vertical="center"/>
    </xf>
    <xf numFmtId="1" fontId="43" fillId="4" borderId="21" xfId="0" applyNumberFormat="1" applyFont="1" applyFill="1" applyBorder="1" applyAlignment="1">
      <alignment horizontal="center" vertical="center"/>
    </xf>
    <xf numFmtId="0" fontId="43" fillId="4" borderId="21" xfId="0" applyFont="1" applyFill="1" applyBorder="1" applyAlignment="1">
      <alignment horizontal="center" vertical="center"/>
    </xf>
    <xf numFmtId="0" fontId="42" fillId="0" borderId="20" xfId="0" applyFont="1" applyBorder="1" applyAlignment="1">
      <alignment wrapText="1"/>
    </xf>
    <xf numFmtId="0" fontId="42" fillId="0" borderId="21" xfId="0" applyFont="1" applyBorder="1" applyAlignment="1">
      <alignment wrapText="1"/>
    </xf>
    <xf numFmtId="0" fontId="42" fillId="0" borderId="22" xfId="0" applyFont="1" applyBorder="1" applyAlignment="1">
      <alignment wrapText="1"/>
    </xf>
    <xf numFmtId="0" fontId="43" fillId="17" borderId="20" xfId="0" applyFont="1" applyFill="1" applyBorder="1" applyAlignment="1">
      <alignment horizontal="center" vertical="center"/>
    </xf>
    <xf numFmtId="0" fontId="43" fillId="17" borderId="21" xfId="0" applyFont="1" applyFill="1" applyBorder="1" applyAlignment="1">
      <alignment horizontal="center" vertical="center"/>
    </xf>
    <xf numFmtId="0" fontId="43" fillId="7" borderId="23" xfId="0" applyFont="1" applyFill="1" applyBorder="1" applyAlignment="1">
      <alignment horizontal="center" vertical="center" wrapText="1"/>
    </xf>
    <xf numFmtId="0" fontId="43" fillId="5" borderId="20" xfId="0" applyFont="1" applyFill="1" applyBorder="1" applyAlignment="1">
      <alignment horizontal="center" vertical="center"/>
    </xf>
    <xf numFmtId="0" fontId="43" fillId="5" borderId="21" xfId="0" applyFont="1" applyFill="1" applyBorder="1" applyAlignment="1">
      <alignment horizontal="center" vertical="center"/>
    </xf>
    <xf numFmtId="0" fontId="43" fillId="5" borderId="22" xfId="0" applyFont="1" applyFill="1" applyBorder="1" applyAlignment="1">
      <alignment horizontal="center" vertical="center"/>
    </xf>
    <xf numFmtId="0" fontId="43" fillId="8" borderId="22" xfId="0" applyFont="1" applyFill="1" applyBorder="1" applyAlignment="1">
      <alignment horizontal="center" vertical="center"/>
    </xf>
    <xf numFmtId="0" fontId="42" fillId="7" borderId="23" xfId="0" applyFont="1" applyFill="1" applyBorder="1" applyAlignment="1">
      <alignment horizontal="center" vertical="center"/>
    </xf>
    <xf numFmtId="0" fontId="42" fillId="7" borderId="23" xfId="0" applyFont="1" applyFill="1" applyBorder="1" applyAlignment="1">
      <alignment horizontal="left" vertical="center" wrapText="1"/>
    </xf>
    <xf numFmtId="0" fontId="45" fillId="20" borderId="21" xfId="0" applyFont="1" applyFill="1" applyBorder="1" applyAlignment="1">
      <alignment horizontal="center" vertical="center"/>
    </xf>
    <xf numFmtId="0" fontId="45" fillId="20" borderId="22" xfId="0" applyFont="1" applyFill="1" applyBorder="1" applyAlignment="1">
      <alignment horizontal="center" vertical="center"/>
    </xf>
    <xf numFmtId="0" fontId="42" fillId="4" borderId="22" xfId="0" applyFont="1" applyFill="1" applyBorder="1" applyAlignment="1">
      <alignment horizontal="center" vertical="center"/>
    </xf>
    <xf numFmtId="0" fontId="42" fillId="7" borderId="24" xfId="0" applyFont="1" applyFill="1" applyBorder="1" applyAlignment="1">
      <alignment horizontal="center" vertical="center"/>
    </xf>
    <xf numFmtId="0" fontId="42" fillId="7" borderId="21" xfId="0" applyFont="1" applyFill="1" applyBorder="1" applyAlignment="1">
      <alignment horizontal="center" vertical="center"/>
    </xf>
    <xf numFmtId="0" fontId="42" fillId="7" borderId="48" xfId="0" applyFont="1" applyFill="1" applyBorder="1" applyAlignment="1">
      <alignment horizontal="center" vertical="center"/>
    </xf>
    <xf numFmtId="0" fontId="42" fillId="8" borderId="20" xfId="0" applyFont="1" applyFill="1" applyBorder="1" applyAlignment="1">
      <alignment horizontal="center" vertical="center"/>
    </xf>
    <xf numFmtId="0" fontId="42" fillId="20" borderId="21" xfId="0" applyFont="1" applyFill="1" applyBorder="1" applyAlignment="1">
      <alignment/>
    </xf>
    <xf numFmtId="0" fontId="42" fillId="20" borderId="22" xfId="0" applyFont="1" applyFill="1" applyBorder="1" applyAlignment="1">
      <alignment/>
    </xf>
    <xf numFmtId="16" fontId="42" fillId="20" borderId="22" xfId="0" applyNumberFormat="1" applyFont="1" applyFill="1" applyBorder="1" applyAlignment="1">
      <alignment horizontal="center" vertical="center"/>
    </xf>
    <xf numFmtId="16" fontId="42" fillId="20" borderId="21" xfId="0" applyNumberFormat="1" applyFont="1" applyFill="1" applyBorder="1" applyAlignment="1">
      <alignment horizontal="center" vertical="center"/>
    </xf>
    <xf numFmtId="0" fontId="43" fillId="0" borderId="20" xfId="0" applyFont="1" applyBorder="1" applyAlignment="1">
      <alignment horizontal="center" vertical="center"/>
    </xf>
    <xf numFmtId="0" fontId="0" fillId="0" borderId="21" xfId="0" applyFont="1" applyBorder="1" applyAlignment="1">
      <alignment horizontal="center"/>
    </xf>
    <xf numFmtId="0" fontId="0" fillId="3" borderId="21" xfId="0" applyFont="1" applyFill="1" applyBorder="1" applyAlignment="1">
      <alignment horizontal="center" vertical="center"/>
    </xf>
    <xf numFmtId="0" fontId="0" fillId="0" borderId="21" xfId="0" applyFont="1" applyBorder="1" applyAlignment="1">
      <alignment horizontal="center" vertical="center"/>
    </xf>
    <xf numFmtId="0" fontId="0" fillId="6" borderId="21" xfId="0" applyFont="1" applyFill="1" applyBorder="1" applyAlignment="1">
      <alignment horizontal="center" vertical="center"/>
    </xf>
    <xf numFmtId="0" fontId="43" fillId="20" borderId="20" xfId="0" applyFont="1" applyFill="1" applyBorder="1" applyAlignment="1">
      <alignment horizontal="center"/>
    </xf>
    <xf numFmtId="0" fontId="43" fillId="20" borderId="21" xfId="0" applyFont="1" applyFill="1" applyBorder="1" applyAlignment="1">
      <alignment horizontal="center"/>
    </xf>
    <xf numFmtId="0" fontId="43" fillId="20" borderId="21" xfId="0" applyFont="1" applyFill="1" applyBorder="1" applyAlignment="1">
      <alignment horizontal="center" vertical="center"/>
    </xf>
    <xf numFmtId="0" fontId="43" fillId="20" borderId="22" xfId="0" applyFont="1" applyFill="1" applyBorder="1" applyAlignment="1">
      <alignment horizontal="center" vertical="center"/>
    </xf>
    <xf numFmtId="0" fontId="0" fillId="7" borderId="24" xfId="0" applyFont="1" applyFill="1" applyBorder="1" applyAlignment="1">
      <alignment horizontal="center" vertical="center"/>
    </xf>
    <xf numFmtId="0" fontId="0" fillId="7" borderId="21" xfId="0" applyFont="1" applyFill="1" applyBorder="1" applyAlignment="1">
      <alignment horizontal="center" vertical="center"/>
    </xf>
    <xf numFmtId="0" fontId="0" fillId="22" borderId="24" xfId="0" applyFont="1" applyFill="1" applyBorder="1" applyAlignment="1">
      <alignment horizontal="center" vertical="center"/>
    </xf>
    <xf numFmtId="0" fontId="0" fillId="22" borderId="21" xfId="0" applyFont="1" applyFill="1" applyBorder="1" applyAlignment="1">
      <alignment horizontal="center" vertical="center"/>
    </xf>
    <xf numFmtId="0" fontId="0" fillId="22" borderId="48"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22" xfId="0" applyFont="1" applyFill="1" applyBorder="1" applyAlignment="1">
      <alignment horizontal="center" vertical="center"/>
    </xf>
    <xf numFmtId="0" fontId="0" fillId="7" borderId="48" xfId="0" applyFont="1" applyFill="1" applyBorder="1" applyAlignment="1">
      <alignment horizontal="center" vertical="center"/>
    </xf>
    <xf numFmtId="0" fontId="0" fillId="8" borderId="20" xfId="0" applyFont="1" applyFill="1" applyBorder="1" applyAlignment="1">
      <alignment horizontal="center" vertical="center"/>
    </xf>
    <xf numFmtId="0" fontId="0" fillId="8" borderId="21" xfId="0" applyFont="1" applyFill="1" applyBorder="1" applyAlignment="1">
      <alignment horizontal="center" vertical="center"/>
    </xf>
    <xf numFmtId="0" fontId="0" fillId="8" borderId="22" xfId="0" applyFont="1" applyFill="1" applyBorder="1" applyAlignment="1">
      <alignment horizontal="center" vertical="center"/>
    </xf>
    <xf numFmtId="0" fontId="42" fillId="7" borderId="27" xfId="0" applyFont="1" applyFill="1" applyBorder="1" applyAlignment="1">
      <alignment horizontal="center" vertical="center"/>
    </xf>
    <xf numFmtId="0" fontId="42" fillId="7" borderId="49" xfId="0" applyFont="1" applyFill="1" applyBorder="1" applyAlignment="1">
      <alignment horizontal="center" vertical="center"/>
    </xf>
    <xf numFmtId="0" fontId="42" fillId="7" borderId="27" xfId="0" applyFont="1" applyFill="1" applyBorder="1" applyAlignment="1">
      <alignment horizontal="left" vertical="center" wrapText="1"/>
    </xf>
    <xf numFmtId="0" fontId="42" fillId="20" borderId="28" xfId="0" applyFont="1" applyFill="1" applyBorder="1" applyAlignment="1">
      <alignment horizontal="center" vertical="center"/>
    </xf>
    <xf numFmtId="0" fontId="42" fillId="20" borderId="29" xfId="0" applyFont="1" applyFill="1" applyBorder="1" applyAlignment="1">
      <alignment horizontal="center" vertical="center"/>
    </xf>
    <xf numFmtId="0" fontId="42" fillId="20" borderId="30" xfId="0" applyFont="1" applyFill="1" applyBorder="1" applyAlignment="1">
      <alignment horizontal="center" vertical="center"/>
    </xf>
    <xf numFmtId="0" fontId="42" fillId="0" borderId="28" xfId="0" applyFont="1" applyBorder="1" applyAlignment="1">
      <alignment horizontal="center" vertical="center"/>
    </xf>
    <xf numFmtId="0" fontId="42" fillId="0" borderId="29" xfId="0" applyFont="1" applyBorder="1" applyAlignment="1">
      <alignment horizontal="center" vertical="center"/>
    </xf>
    <xf numFmtId="0" fontId="42" fillId="3" borderId="29" xfId="0" applyFont="1" applyFill="1" applyBorder="1" applyAlignment="1">
      <alignment horizontal="center" vertical="center"/>
    </xf>
    <xf numFmtId="0" fontId="42" fillId="6" borderId="29" xfId="0" applyFont="1" applyFill="1" applyBorder="1" applyAlignment="1">
      <alignment horizontal="center" vertical="center"/>
    </xf>
    <xf numFmtId="0" fontId="42" fillId="0" borderId="30" xfId="0" applyFont="1" applyBorder="1" applyAlignment="1">
      <alignment horizontal="center" vertical="center"/>
    </xf>
    <xf numFmtId="0" fontId="0" fillId="22" borderId="32" xfId="0" applyFont="1" applyFill="1" applyBorder="1" applyAlignment="1">
      <alignment horizontal="center" vertical="center"/>
    </xf>
    <xf numFmtId="0" fontId="0" fillId="22" borderId="29" xfId="0" applyFont="1" applyFill="1" applyBorder="1" applyAlignment="1">
      <alignment horizontal="center" vertical="center"/>
    </xf>
    <xf numFmtId="0" fontId="0" fillId="22" borderId="31"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30" xfId="0" applyFont="1" applyFill="1" applyBorder="1" applyAlignment="1">
      <alignment horizontal="center" vertical="center"/>
    </xf>
    <xf numFmtId="0" fontId="42" fillId="7" borderId="32" xfId="0" applyFont="1" applyFill="1" applyBorder="1" applyAlignment="1">
      <alignment horizontal="center" vertical="center"/>
    </xf>
    <xf numFmtId="0" fontId="42" fillId="7" borderId="29" xfId="0" applyFont="1" applyFill="1" applyBorder="1" applyAlignment="1">
      <alignment horizontal="center" vertical="center"/>
    </xf>
    <xf numFmtId="0" fontId="0" fillId="7" borderId="29" xfId="0" applyFont="1" applyFill="1" applyBorder="1" applyAlignment="1">
      <alignment horizontal="center" vertical="center"/>
    </xf>
    <xf numFmtId="0" fontId="0" fillId="7" borderId="31" xfId="0" applyFont="1" applyFill="1" applyBorder="1" applyAlignment="1">
      <alignment horizontal="center" vertical="center"/>
    </xf>
    <xf numFmtId="0" fontId="0" fillId="8" borderId="28" xfId="0" applyFont="1" applyFill="1" applyBorder="1" applyAlignment="1">
      <alignment horizontal="center" vertical="center"/>
    </xf>
    <xf numFmtId="0" fontId="0" fillId="8" borderId="29" xfId="0" applyFont="1" applyFill="1" applyBorder="1" applyAlignment="1">
      <alignment horizontal="center" vertical="center"/>
    </xf>
    <xf numFmtId="0" fontId="0" fillId="8" borderId="30" xfId="0" applyFont="1" applyFill="1" applyBorder="1" applyAlignment="1">
      <alignment horizontal="center" vertical="center"/>
    </xf>
    <xf numFmtId="0" fontId="43" fillId="7" borderId="59" xfId="0" applyFont="1" applyFill="1" applyBorder="1" applyAlignment="1">
      <alignment horizontal="center" vertical="center"/>
    </xf>
    <xf numFmtId="0" fontId="43" fillId="7" borderId="59" xfId="0" applyFont="1" applyFill="1" applyBorder="1" applyAlignment="1">
      <alignment horizontal="left" vertical="center" wrapText="1"/>
    </xf>
    <xf numFmtId="0" fontId="43" fillId="20" borderId="18" xfId="0" applyFont="1" applyFill="1" applyBorder="1" applyAlignment="1">
      <alignment horizontal="center" vertical="center"/>
    </xf>
    <xf numFmtId="0" fontId="43" fillId="20" borderId="16" xfId="0" applyFont="1" applyFill="1" applyBorder="1" applyAlignment="1">
      <alignment horizontal="center" vertical="center"/>
    </xf>
    <xf numFmtId="0" fontId="43" fillId="20" borderId="17" xfId="0" applyFont="1" applyFill="1" applyBorder="1" applyAlignment="1">
      <alignment horizontal="center" vertical="center"/>
    </xf>
    <xf numFmtId="0" fontId="43" fillId="0" borderId="18" xfId="0" applyFont="1" applyBorder="1" applyAlignment="1">
      <alignment horizontal="center" vertical="center"/>
    </xf>
    <xf numFmtId="0" fontId="43" fillId="0" borderId="16" xfId="0" applyFont="1" applyBorder="1" applyAlignment="1">
      <alignment horizontal="center" vertical="center"/>
    </xf>
    <xf numFmtId="0" fontId="43" fillId="3" borderId="16" xfId="0" applyFont="1" applyFill="1" applyBorder="1" applyAlignment="1">
      <alignment horizontal="center" vertical="center"/>
    </xf>
    <xf numFmtId="0" fontId="43" fillId="6" borderId="16" xfId="0" applyFont="1" applyFill="1" applyBorder="1" applyAlignment="1">
      <alignment horizontal="center" vertical="center"/>
    </xf>
    <xf numFmtId="0" fontId="43" fillId="0" borderId="17" xfId="0" applyFont="1" applyBorder="1" applyAlignment="1">
      <alignment horizontal="center" vertical="center"/>
    </xf>
    <xf numFmtId="0" fontId="43" fillId="22" borderId="18" xfId="0" applyFont="1" applyFill="1" applyBorder="1" applyAlignment="1">
      <alignment horizontal="center" vertical="center"/>
    </xf>
    <xf numFmtId="0" fontId="43" fillId="22" borderId="16" xfId="0" applyFont="1" applyFill="1" applyBorder="1" applyAlignment="1">
      <alignment horizontal="center" vertical="center"/>
    </xf>
    <xf numFmtId="0" fontId="43" fillId="22" borderId="17" xfId="0" applyFont="1" applyFill="1" applyBorder="1" applyAlignment="1">
      <alignment horizontal="center" vertical="center"/>
    </xf>
    <xf numFmtId="0" fontId="43" fillId="4" borderId="18" xfId="0" applyFont="1" applyFill="1" applyBorder="1" applyAlignment="1">
      <alignment horizontal="center" vertical="center"/>
    </xf>
    <xf numFmtId="0" fontId="43" fillId="4" borderId="16" xfId="0" applyFont="1" applyFill="1" applyBorder="1" applyAlignment="1">
      <alignment horizontal="center" vertical="center"/>
    </xf>
    <xf numFmtId="0" fontId="43" fillId="4" borderId="17" xfId="0" applyFont="1" applyFill="1" applyBorder="1" applyAlignment="1">
      <alignment horizontal="center" vertical="center"/>
    </xf>
    <xf numFmtId="0" fontId="43" fillId="7" borderId="18" xfId="0" applyFont="1" applyFill="1" applyBorder="1" applyAlignment="1">
      <alignment horizontal="center" vertical="center"/>
    </xf>
    <xf numFmtId="0" fontId="43" fillId="7" borderId="16" xfId="0" applyFont="1" applyFill="1" applyBorder="1" applyAlignment="1">
      <alignment horizontal="center" vertical="center"/>
    </xf>
    <xf numFmtId="0" fontId="43" fillId="7" borderId="17" xfId="0" applyFont="1" applyFill="1" applyBorder="1" applyAlignment="1">
      <alignment horizontal="center" vertical="center"/>
    </xf>
    <xf numFmtId="0" fontId="43" fillId="8" borderId="14" xfId="0" applyFont="1" applyFill="1" applyBorder="1" applyAlignment="1">
      <alignment horizontal="center" vertical="center"/>
    </xf>
    <xf numFmtId="0" fontId="43" fillId="8" borderId="12" xfId="0" applyFont="1" applyFill="1" applyBorder="1" applyAlignment="1">
      <alignment horizontal="center" vertical="center"/>
    </xf>
    <xf numFmtId="0" fontId="45" fillId="5" borderId="20" xfId="0" applyFont="1" applyFill="1" applyBorder="1" applyAlignment="1">
      <alignment horizontal="center" vertical="center"/>
    </xf>
    <xf numFmtId="0" fontId="45" fillId="5" borderId="21" xfId="0" applyFont="1" applyFill="1" applyBorder="1" applyAlignment="1">
      <alignment horizontal="center" vertical="center"/>
    </xf>
    <xf numFmtId="0" fontId="45" fillId="5" borderId="22" xfId="0" applyFont="1" applyFill="1" applyBorder="1" applyAlignment="1">
      <alignment horizontal="center" vertical="center"/>
    </xf>
    <xf numFmtId="0" fontId="45" fillId="22" borderId="20" xfId="0" applyFont="1" applyFill="1" applyBorder="1" applyAlignment="1">
      <alignment horizontal="center" vertical="center"/>
    </xf>
    <xf numFmtId="0" fontId="45" fillId="22" borderId="21" xfId="0" applyFont="1" applyFill="1" applyBorder="1" applyAlignment="1">
      <alignment horizontal="center" vertical="center"/>
    </xf>
    <xf numFmtId="0" fontId="45" fillId="22" borderId="22" xfId="0" applyFont="1" applyFill="1" applyBorder="1" applyAlignment="1">
      <alignment horizontal="center" vertical="center"/>
    </xf>
    <xf numFmtId="0" fontId="45" fillId="4" borderId="20" xfId="0" applyFont="1" applyFill="1" applyBorder="1" applyAlignment="1">
      <alignment horizontal="center" vertical="center"/>
    </xf>
    <xf numFmtId="0" fontId="45" fillId="4" borderId="21" xfId="0" applyFont="1" applyFill="1" applyBorder="1" applyAlignment="1">
      <alignment horizontal="center" vertical="center"/>
    </xf>
    <xf numFmtId="0" fontId="45" fillId="4" borderId="22" xfId="0" applyFont="1" applyFill="1" applyBorder="1" applyAlignment="1">
      <alignment horizontal="center" vertical="center"/>
    </xf>
    <xf numFmtId="0" fontId="45" fillId="7" borderId="20" xfId="0" applyFont="1" applyFill="1" applyBorder="1" applyAlignment="1">
      <alignment horizontal="center" vertical="center"/>
    </xf>
    <xf numFmtId="0" fontId="45" fillId="7" borderId="21" xfId="0" applyFont="1" applyFill="1" applyBorder="1" applyAlignment="1">
      <alignment horizontal="center" vertical="center"/>
    </xf>
    <xf numFmtId="0" fontId="45" fillId="7" borderId="22" xfId="0" applyFont="1" applyFill="1" applyBorder="1" applyAlignment="1">
      <alignment horizontal="center" vertical="center"/>
    </xf>
    <xf numFmtId="0" fontId="45" fillId="8" borderId="24" xfId="0" applyFont="1" applyFill="1" applyBorder="1" applyAlignment="1">
      <alignment horizontal="center" vertical="center"/>
    </xf>
    <xf numFmtId="0" fontId="45" fillId="8" borderId="21" xfId="0" applyFont="1" applyFill="1" applyBorder="1" applyAlignment="1">
      <alignment horizontal="center" vertical="center"/>
    </xf>
    <xf numFmtId="0" fontId="42" fillId="22" borderId="20" xfId="0" applyFont="1" applyFill="1" applyBorder="1" applyAlignment="1">
      <alignment horizontal="center" vertical="center"/>
    </xf>
    <xf numFmtId="0" fontId="42" fillId="22" borderId="22" xfId="0" applyFont="1" applyFill="1" applyBorder="1" applyAlignment="1">
      <alignment horizontal="center" vertical="center"/>
    </xf>
    <xf numFmtId="0" fontId="42" fillId="7" borderId="20" xfId="0" applyFont="1" applyFill="1" applyBorder="1" applyAlignment="1">
      <alignment horizontal="center" vertical="center"/>
    </xf>
    <xf numFmtId="0" fontId="42" fillId="7" borderId="22" xfId="0" applyFont="1" applyFill="1" applyBorder="1" applyAlignment="1">
      <alignment horizontal="center" vertical="center"/>
    </xf>
    <xf numFmtId="0" fontId="42" fillId="8" borderId="24" xfId="0" applyFont="1" applyFill="1" applyBorder="1" applyAlignment="1">
      <alignment horizontal="center" vertical="center"/>
    </xf>
    <xf numFmtId="0" fontId="42" fillId="0" borderId="20" xfId="0" applyFont="1" applyFill="1" applyBorder="1" applyAlignment="1">
      <alignment horizontal="center" vertical="center"/>
    </xf>
    <xf numFmtId="0" fontId="42" fillId="0" borderId="21" xfId="0" applyFont="1" applyFill="1" applyBorder="1" applyAlignment="1">
      <alignment horizontal="center" vertical="center"/>
    </xf>
    <xf numFmtId="0" fontId="42" fillId="8" borderId="60" xfId="0" applyFont="1" applyFill="1" applyBorder="1" applyAlignment="1">
      <alignment horizontal="center" vertical="center"/>
    </xf>
    <xf numFmtId="0" fontId="42" fillId="8" borderId="61" xfId="0" applyFont="1" applyFill="1" applyBorder="1" applyAlignment="1">
      <alignment horizontal="center" vertical="center"/>
    </xf>
    <xf numFmtId="0" fontId="42" fillId="8" borderId="18" xfId="0" applyFont="1" applyFill="1" applyBorder="1" applyAlignment="1">
      <alignment horizontal="center" vertical="center"/>
    </xf>
    <xf numFmtId="0" fontId="42" fillId="8" borderId="16" xfId="0" applyFont="1" applyFill="1" applyBorder="1" applyAlignment="1">
      <alignment horizontal="center" vertical="center"/>
    </xf>
    <xf numFmtId="0" fontId="42" fillId="8" borderId="17" xfId="0" applyFont="1" applyFill="1" applyBorder="1" applyAlignment="1">
      <alignment horizontal="center" vertical="center"/>
    </xf>
    <xf numFmtId="0" fontId="42" fillId="0" borderId="22" xfId="0" applyFont="1" applyFill="1" applyBorder="1" applyAlignment="1">
      <alignment horizontal="center" vertical="center"/>
    </xf>
    <xf numFmtId="0" fontId="43" fillId="20" borderId="20" xfId="0" applyFont="1" applyFill="1" applyBorder="1" applyAlignment="1">
      <alignment horizontal="center" vertical="center"/>
    </xf>
    <xf numFmtId="0" fontId="45" fillId="8" borderId="20" xfId="0" applyFont="1" applyFill="1" applyBorder="1" applyAlignment="1">
      <alignment horizontal="center" vertical="center"/>
    </xf>
    <xf numFmtId="0" fontId="45" fillId="8" borderId="22" xfId="0" applyFont="1" applyFill="1" applyBorder="1" applyAlignment="1">
      <alignment horizontal="center" vertical="center"/>
    </xf>
    <xf numFmtId="0" fontId="42" fillId="7" borderId="23" xfId="0" applyFont="1" applyFill="1" applyBorder="1" applyAlignment="1">
      <alignment horizontal="center" vertical="center" wrapText="1"/>
    </xf>
    <xf numFmtId="0" fontId="42" fillId="17" borderId="21" xfId="0" applyFont="1" applyFill="1" applyBorder="1" applyAlignment="1">
      <alignment horizontal="center" vertical="center"/>
    </xf>
    <xf numFmtId="0" fontId="0" fillId="20" borderId="20" xfId="0" applyFont="1" applyFill="1" applyBorder="1" applyAlignment="1">
      <alignment/>
    </xf>
    <xf numFmtId="0" fontId="0" fillId="20" borderId="21" xfId="0" applyFont="1" applyFill="1" applyBorder="1" applyAlignment="1">
      <alignment horizontal="center" vertical="center"/>
    </xf>
    <xf numFmtId="0" fontId="43" fillId="7" borderId="20" xfId="0" applyFont="1" applyFill="1" applyBorder="1" applyAlignment="1">
      <alignment horizontal="center" vertical="center"/>
    </xf>
    <xf numFmtId="0" fontId="43" fillId="7" borderId="22" xfId="0" applyFont="1" applyFill="1" applyBorder="1" applyAlignment="1">
      <alignment horizontal="center" vertical="center"/>
    </xf>
    <xf numFmtId="0" fontId="46" fillId="0" borderId="0" xfId="0" applyFont="1" applyAlignment="1">
      <alignment/>
    </xf>
    <xf numFmtId="0" fontId="47" fillId="0" borderId="0" xfId="0" applyFont="1" applyAlignment="1">
      <alignment/>
    </xf>
    <xf numFmtId="0" fontId="42" fillId="24" borderId="23" xfId="0" applyFont="1" applyFill="1" applyBorder="1" applyAlignment="1">
      <alignment horizontal="center" vertical="center" wrapText="1"/>
    </xf>
    <xf numFmtId="0" fontId="43" fillId="24" borderId="23" xfId="0" applyFont="1" applyFill="1" applyBorder="1" applyAlignment="1">
      <alignment horizontal="left" vertical="center" wrapText="1"/>
    </xf>
    <xf numFmtId="0" fontId="42" fillId="24" borderId="27" xfId="0" applyFont="1" applyFill="1" applyBorder="1" applyAlignment="1">
      <alignment horizontal="center" vertical="center" wrapText="1"/>
    </xf>
    <xf numFmtId="0" fontId="42" fillId="24" borderId="27" xfId="0" applyFont="1" applyFill="1" applyBorder="1" applyAlignment="1">
      <alignment horizontal="left" vertical="center" wrapText="1"/>
    </xf>
    <xf numFmtId="0" fontId="43" fillId="20" borderId="28" xfId="0" applyFont="1" applyFill="1" applyBorder="1" applyAlignment="1">
      <alignment horizontal="center" vertical="center"/>
    </xf>
    <xf numFmtId="0" fontId="43" fillId="20" borderId="29" xfId="0" applyFont="1" applyFill="1" applyBorder="1" applyAlignment="1">
      <alignment horizontal="center" vertical="center"/>
    </xf>
    <xf numFmtId="0" fontId="43" fillId="20" borderId="30" xfId="0" applyFont="1" applyFill="1" applyBorder="1" applyAlignment="1">
      <alignment horizontal="center" vertical="center"/>
    </xf>
    <xf numFmtId="0" fontId="43" fillId="0" borderId="30" xfId="0" applyFont="1" applyBorder="1" applyAlignment="1">
      <alignment horizontal="center" vertical="center"/>
    </xf>
    <xf numFmtId="0" fontId="43" fillId="22" borderId="28" xfId="0" applyFont="1" applyFill="1" applyBorder="1" applyAlignment="1">
      <alignment horizontal="center" vertical="center"/>
    </xf>
    <xf numFmtId="0" fontId="43" fillId="22" borderId="29" xfId="0" applyFont="1" applyFill="1" applyBorder="1" applyAlignment="1">
      <alignment horizontal="center" vertical="center"/>
    </xf>
    <xf numFmtId="0" fontId="43" fillId="22" borderId="30" xfId="0" applyFont="1" applyFill="1" applyBorder="1" applyAlignment="1">
      <alignment horizontal="center" vertical="center"/>
    </xf>
    <xf numFmtId="0" fontId="43" fillId="4" borderId="28" xfId="0" applyFont="1" applyFill="1" applyBorder="1" applyAlignment="1">
      <alignment horizontal="center" vertical="center"/>
    </xf>
    <xf numFmtId="0" fontId="43" fillId="4" borderId="29" xfId="0" applyFont="1" applyFill="1" applyBorder="1" applyAlignment="1">
      <alignment horizontal="center" vertical="center"/>
    </xf>
    <xf numFmtId="0" fontId="43" fillId="4" borderId="30" xfId="0" applyFont="1" applyFill="1" applyBorder="1" applyAlignment="1">
      <alignment horizontal="center" vertical="center"/>
    </xf>
    <xf numFmtId="0" fontId="42" fillId="7" borderId="28" xfId="0" applyFont="1" applyFill="1" applyBorder="1" applyAlignment="1">
      <alignment horizontal="center" vertical="center"/>
    </xf>
    <xf numFmtId="0" fontId="43" fillId="7" borderId="30" xfId="0" applyFont="1" applyFill="1" applyBorder="1" applyAlignment="1">
      <alignment horizontal="center" vertical="center"/>
    </xf>
    <xf numFmtId="0" fontId="42" fillId="8" borderId="28" xfId="0" applyFont="1" applyFill="1" applyBorder="1" applyAlignment="1">
      <alignment horizontal="center" vertical="center"/>
    </xf>
    <xf numFmtId="0" fontId="42" fillId="8" borderId="29" xfId="0" applyFont="1" applyFill="1" applyBorder="1" applyAlignment="1">
      <alignment horizontal="center" vertical="center"/>
    </xf>
    <xf numFmtId="0" fontId="42" fillId="8" borderId="30" xfId="0" applyFont="1" applyFill="1" applyBorder="1" applyAlignment="1">
      <alignment horizontal="center" vertical="center"/>
    </xf>
    <xf numFmtId="0" fontId="43" fillId="0" borderId="59" xfId="0" applyFont="1" applyBorder="1" applyAlignment="1">
      <alignment horizontal="center"/>
    </xf>
    <xf numFmtId="0" fontId="43" fillId="0" borderId="59" xfId="0" applyFont="1" applyBorder="1" applyAlignment="1">
      <alignment horizontal="left" vertical="center" wrapText="1"/>
    </xf>
    <xf numFmtId="0" fontId="43" fillId="0" borderId="18" xfId="0" applyFont="1" applyBorder="1" applyAlignment="1">
      <alignment horizontal="center"/>
    </xf>
    <xf numFmtId="0" fontId="43" fillId="0" borderId="16" xfId="0" applyFont="1" applyBorder="1" applyAlignment="1">
      <alignment horizontal="center"/>
    </xf>
    <xf numFmtId="0" fontId="43" fillId="0" borderId="17" xfId="0" applyFont="1" applyBorder="1" applyAlignment="1">
      <alignment horizontal="center"/>
    </xf>
    <xf numFmtId="0" fontId="43" fillId="8" borderId="18" xfId="0" applyFont="1" applyFill="1" applyBorder="1" applyAlignment="1">
      <alignment horizontal="center" vertical="center"/>
    </xf>
    <xf numFmtId="0" fontId="43" fillId="8" borderId="16" xfId="0" applyFont="1" applyFill="1" applyBorder="1" applyAlignment="1">
      <alignment horizontal="center" vertical="center"/>
    </xf>
    <xf numFmtId="0" fontId="43" fillId="8" borderId="17" xfId="0" applyFont="1" applyFill="1" applyBorder="1" applyAlignment="1">
      <alignment horizontal="center" vertical="center"/>
    </xf>
    <xf numFmtId="0" fontId="43" fillId="0" borderId="23" xfId="0" applyFont="1" applyBorder="1" applyAlignment="1">
      <alignment horizontal="center" vertical="center" wrapText="1"/>
    </xf>
    <xf numFmtId="0" fontId="43" fillId="0" borderId="23" xfId="0" applyFont="1" applyBorder="1" applyAlignment="1">
      <alignment horizontal="left" vertical="center" wrapText="1"/>
    </xf>
    <xf numFmtId="0" fontId="45" fillId="20" borderId="20" xfId="0" applyFont="1" applyFill="1" applyBorder="1" applyAlignment="1">
      <alignment horizontal="center" vertical="center"/>
    </xf>
    <xf numFmtId="0" fontId="0" fillId="20" borderId="21" xfId="0" applyFont="1" applyFill="1" applyBorder="1" applyAlignment="1">
      <alignment/>
    </xf>
    <xf numFmtId="0" fontId="0" fillId="20" borderId="22" xfId="0" applyFont="1" applyFill="1" applyBorder="1" applyAlignment="1">
      <alignment/>
    </xf>
    <xf numFmtId="0" fontId="0" fillId="0" borderId="20" xfId="0" applyFont="1" applyBorder="1" applyAlignment="1">
      <alignment/>
    </xf>
    <xf numFmtId="0" fontId="0" fillId="0" borderId="21" xfId="0" applyFont="1" applyBorder="1" applyAlignment="1">
      <alignment/>
    </xf>
    <xf numFmtId="0" fontId="45" fillId="3" borderId="21" xfId="0" applyNumberFormat="1" applyFont="1" applyFill="1" applyBorder="1" applyAlignment="1">
      <alignment horizontal="center" vertical="center"/>
    </xf>
    <xf numFmtId="0" fontId="45" fillId="0" borderId="21" xfId="0" applyFont="1" applyBorder="1" applyAlignment="1">
      <alignment horizontal="center" vertical="center"/>
    </xf>
    <xf numFmtId="0" fontId="45" fillId="6" borderId="21" xfId="0" applyFont="1" applyFill="1" applyBorder="1" applyAlignment="1">
      <alignment horizontal="center" vertical="center"/>
    </xf>
    <xf numFmtId="172" fontId="45" fillId="0" borderId="22" xfId="0" applyNumberFormat="1" applyFont="1" applyBorder="1" applyAlignment="1">
      <alignment horizontal="center" vertical="center"/>
    </xf>
    <xf numFmtId="0" fontId="0" fillId="22" borderId="20" xfId="0" applyFont="1" applyFill="1" applyBorder="1" applyAlignment="1">
      <alignment horizontal="center" vertical="center"/>
    </xf>
    <xf numFmtId="0" fontId="0" fillId="22" borderId="22" xfId="0" applyFont="1" applyFill="1" applyBorder="1" applyAlignment="1">
      <alignment horizontal="center" vertical="center"/>
    </xf>
    <xf numFmtId="0" fontId="48" fillId="7" borderId="20" xfId="0" applyFont="1" applyFill="1" applyBorder="1" applyAlignment="1">
      <alignment horizontal="center" vertical="center"/>
    </xf>
    <xf numFmtId="0" fontId="48" fillId="7" borderId="21" xfId="0" applyFont="1" applyFill="1" applyBorder="1" applyAlignment="1">
      <alignment horizontal="center" vertical="center"/>
    </xf>
    <xf numFmtId="0" fontId="48" fillId="7" borderId="22" xfId="0" applyFont="1" applyFill="1" applyBorder="1" applyAlignment="1">
      <alignment horizontal="center" vertical="center"/>
    </xf>
    <xf numFmtId="0" fontId="48" fillId="8" borderId="21" xfId="0" applyFont="1" applyFill="1" applyBorder="1" applyAlignment="1">
      <alignment horizontal="center" vertical="center"/>
    </xf>
    <xf numFmtId="0" fontId="42" fillId="0" borderId="23" xfId="0" applyFont="1" applyBorder="1" applyAlignment="1">
      <alignment horizontal="center" vertical="center" wrapText="1"/>
    </xf>
    <xf numFmtId="0" fontId="45" fillId="0" borderId="23" xfId="0" applyFont="1" applyBorder="1" applyAlignment="1">
      <alignment horizontal="left" vertical="center" wrapText="1"/>
    </xf>
    <xf numFmtId="0" fontId="45" fillId="0" borderId="20" xfId="0" applyFont="1" applyBorder="1" applyAlignment="1">
      <alignment horizontal="center" vertical="center"/>
    </xf>
    <xf numFmtId="0" fontId="45" fillId="0" borderId="21" xfId="0" applyFont="1" applyBorder="1" applyAlignment="1">
      <alignment horizontal="center" vertical="center" wrapText="1"/>
    </xf>
    <xf numFmtId="172" fontId="45" fillId="22" borderId="20" xfId="0" applyNumberFormat="1" applyFont="1" applyFill="1" applyBorder="1" applyAlignment="1">
      <alignment horizontal="center" vertical="center"/>
    </xf>
    <xf numFmtId="0" fontId="44" fillId="4" borderId="20" xfId="0" applyFont="1" applyFill="1" applyBorder="1" applyAlignment="1">
      <alignment horizontal="center" vertical="center"/>
    </xf>
    <xf numFmtId="0" fontId="44" fillId="4" borderId="21" xfId="0" applyFont="1" applyFill="1" applyBorder="1" applyAlignment="1">
      <alignment horizontal="center" vertical="center"/>
    </xf>
    <xf numFmtId="0" fontId="44" fillId="4" borderId="22" xfId="0" applyFont="1" applyFill="1" applyBorder="1" applyAlignment="1">
      <alignment horizontal="center" vertical="center"/>
    </xf>
    <xf numFmtId="0" fontId="44" fillId="7" borderId="20" xfId="0" applyFont="1" applyFill="1" applyBorder="1" applyAlignment="1">
      <alignment horizontal="center" vertical="center"/>
    </xf>
    <xf numFmtId="0" fontId="44" fillId="7" borderId="21" xfId="0" applyFont="1" applyFill="1" applyBorder="1" applyAlignment="1">
      <alignment horizontal="center" vertical="center"/>
    </xf>
    <xf numFmtId="0" fontId="44" fillId="7" borderId="22" xfId="0" applyFont="1" applyFill="1" applyBorder="1" applyAlignment="1">
      <alignment horizontal="center" vertical="center"/>
    </xf>
    <xf numFmtId="0" fontId="43" fillId="0" borderId="23" xfId="0" applyFont="1" applyBorder="1" applyAlignment="1">
      <alignment horizontal="center"/>
    </xf>
    <xf numFmtId="0" fontId="44" fillId="8" borderId="21" xfId="0" applyFont="1" applyFill="1" applyBorder="1" applyAlignment="1">
      <alignment horizontal="center" vertical="center"/>
    </xf>
    <xf numFmtId="1" fontId="43" fillId="3" borderId="21" xfId="0" applyNumberFormat="1" applyFont="1" applyFill="1" applyBorder="1" applyAlignment="1">
      <alignment horizontal="center" vertical="center"/>
    </xf>
    <xf numFmtId="0" fontId="43" fillId="22" borderId="20" xfId="0" applyFont="1" applyFill="1" applyBorder="1" applyAlignment="1">
      <alignment horizontal="center" vertical="center"/>
    </xf>
    <xf numFmtId="0" fontId="43" fillId="22" borderId="22" xfId="0" applyFont="1" applyFill="1" applyBorder="1" applyAlignment="1">
      <alignment horizontal="center" vertical="center"/>
    </xf>
    <xf numFmtId="1" fontId="35" fillId="4" borderId="21" xfId="0" applyNumberFormat="1" applyFont="1" applyFill="1" applyBorder="1" applyAlignment="1">
      <alignment horizontal="center" vertical="center"/>
    </xf>
    <xf numFmtId="0" fontId="35" fillId="4" borderId="21" xfId="0" applyFont="1" applyFill="1" applyBorder="1" applyAlignment="1">
      <alignment horizontal="center" vertical="center"/>
    </xf>
    <xf numFmtId="0" fontId="0" fillId="7" borderId="20" xfId="0" applyFont="1" applyFill="1" applyBorder="1" applyAlignment="1">
      <alignment horizontal="center" vertical="center"/>
    </xf>
    <xf numFmtId="0" fontId="0" fillId="7" borderId="22" xfId="0" applyFont="1" applyFill="1" applyBorder="1" applyAlignment="1">
      <alignment horizontal="center" vertical="center"/>
    </xf>
    <xf numFmtId="0" fontId="48" fillId="8" borderId="20" xfId="0" applyFont="1" applyFill="1" applyBorder="1" applyAlignment="1">
      <alignment horizontal="center" vertical="center"/>
    </xf>
    <xf numFmtId="0" fontId="43" fillId="0" borderId="27" xfId="0" applyFont="1" applyBorder="1" applyAlignment="1">
      <alignment horizontal="center" vertical="center"/>
    </xf>
    <xf numFmtId="0" fontId="43" fillId="0" borderId="27" xfId="0" applyFont="1" applyBorder="1" applyAlignment="1">
      <alignment horizontal="left" vertical="center" wrapText="1"/>
    </xf>
    <xf numFmtId="0" fontId="43" fillId="20" borderId="29" xfId="0" applyFont="1" applyFill="1" applyBorder="1" applyAlignment="1">
      <alignment horizontal="center"/>
    </xf>
    <xf numFmtId="0" fontId="43" fillId="0" borderId="28" xfId="0" applyFont="1" applyBorder="1" applyAlignment="1">
      <alignment horizontal="center" vertical="center"/>
    </xf>
    <xf numFmtId="0" fontId="43" fillId="0" borderId="29" xfId="0" applyFont="1" applyBorder="1" applyAlignment="1">
      <alignment horizontal="center" vertical="center"/>
    </xf>
    <xf numFmtId="0" fontId="43" fillId="3" borderId="29" xfId="0" applyFont="1" applyFill="1" applyBorder="1" applyAlignment="1">
      <alignment horizontal="center" vertical="center"/>
    </xf>
    <xf numFmtId="0" fontId="43" fillId="0" borderId="31" xfId="0" applyFont="1" applyBorder="1" applyAlignment="1">
      <alignment horizontal="center" vertical="center"/>
    </xf>
    <xf numFmtId="0" fontId="43" fillId="6" borderId="29" xfId="0" applyFont="1" applyFill="1" applyBorder="1" applyAlignment="1">
      <alignment horizontal="center" vertical="center"/>
    </xf>
    <xf numFmtId="0" fontId="43" fillId="0" borderId="33" xfId="0" applyFont="1" applyBorder="1" applyAlignment="1">
      <alignment horizontal="center" vertical="center"/>
    </xf>
    <xf numFmtId="0" fontId="42" fillId="22" borderId="28" xfId="0" applyFont="1" applyFill="1" applyBorder="1" applyAlignment="1">
      <alignment horizontal="center" vertical="center"/>
    </xf>
    <xf numFmtId="0" fontId="42" fillId="22" borderId="29" xfId="0" applyFont="1" applyFill="1" applyBorder="1" applyAlignment="1">
      <alignment horizontal="center" vertical="center"/>
    </xf>
    <xf numFmtId="0" fontId="42" fillId="22" borderId="30" xfId="0" applyFont="1" applyFill="1" applyBorder="1" applyAlignment="1">
      <alignment horizontal="center" vertical="center"/>
    </xf>
    <xf numFmtId="0" fontId="42" fillId="4" borderId="62" xfId="0" applyFont="1" applyFill="1" applyBorder="1" applyAlignment="1">
      <alignment horizontal="center" vertical="center"/>
    </xf>
    <xf numFmtId="0" fontId="42" fillId="4" borderId="29" xfId="0" applyFont="1" applyFill="1" applyBorder="1" applyAlignment="1">
      <alignment horizontal="center" vertical="center"/>
    </xf>
    <xf numFmtId="0" fontId="42" fillId="4" borderId="30" xfId="0" applyFont="1" applyFill="1" applyBorder="1" applyAlignment="1">
      <alignment horizontal="center" vertical="center"/>
    </xf>
    <xf numFmtId="0" fontId="42" fillId="7" borderId="30" xfId="0" applyFont="1" applyFill="1" applyBorder="1" applyAlignment="1">
      <alignment horizontal="center" vertical="center"/>
    </xf>
    <xf numFmtId="0" fontId="0" fillId="0" borderId="21" xfId="0" applyBorder="1" applyAlignment="1">
      <alignment/>
    </xf>
    <xf numFmtId="0" fontId="45" fillId="0" borderId="34" xfId="0" applyFont="1" applyFill="1" applyBorder="1" applyAlignment="1">
      <alignment horizontal="center" vertical="center"/>
    </xf>
    <xf numFmtId="0" fontId="45" fillId="0" borderId="34" xfId="0" applyFont="1" applyFill="1" applyBorder="1" applyAlignment="1">
      <alignment horizontal="center" vertical="center" wrapText="1"/>
    </xf>
    <xf numFmtId="0" fontId="45" fillId="0" borderId="63" xfId="0" applyFont="1" applyFill="1" applyBorder="1" applyAlignment="1">
      <alignment horizontal="center" vertical="center"/>
    </xf>
    <xf numFmtId="0" fontId="43" fillId="3" borderId="34" xfId="0" applyFont="1" applyFill="1" applyBorder="1" applyAlignment="1">
      <alignment horizontal="center" vertical="center"/>
    </xf>
    <xf numFmtId="0" fontId="42" fillId="0" borderId="64" xfId="0" applyFont="1" applyBorder="1" applyAlignment="1">
      <alignment horizontal="center" vertical="center"/>
    </xf>
    <xf numFmtId="0" fontId="42" fillId="6" borderId="65" xfId="0" applyFont="1" applyFill="1" applyBorder="1" applyAlignment="1">
      <alignment horizontal="center" vertical="center"/>
    </xf>
    <xf numFmtId="0" fontId="42" fillId="0" borderId="66" xfId="0" applyFont="1" applyBorder="1" applyAlignment="1">
      <alignment horizontal="center" vertical="center"/>
    </xf>
    <xf numFmtId="0" fontId="43" fillId="22" borderId="34" xfId="0" applyFont="1" applyFill="1" applyBorder="1" applyAlignment="1">
      <alignment horizontal="center" vertical="center"/>
    </xf>
    <xf numFmtId="0" fontId="43" fillId="4" borderId="40" xfId="0" applyFont="1" applyFill="1" applyBorder="1" applyAlignment="1">
      <alignment horizontal="center" vertical="center"/>
    </xf>
    <xf numFmtId="0" fontId="43" fillId="4" borderId="12" xfId="0" applyFont="1" applyFill="1" applyBorder="1" applyAlignment="1">
      <alignment horizontal="center" vertical="center"/>
    </xf>
    <xf numFmtId="0" fontId="43" fillId="4" borderId="13" xfId="0" applyFont="1" applyFill="1" applyBorder="1" applyAlignment="1">
      <alignment horizontal="center" vertical="center"/>
    </xf>
    <xf numFmtId="0" fontId="43" fillId="7" borderId="63" xfId="0" applyFont="1" applyFill="1" applyBorder="1" applyAlignment="1">
      <alignment horizontal="center" vertical="center"/>
    </xf>
    <xf numFmtId="0" fontId="43" fillId="7" borderId="34" xfId="0" applyFont="1" applyFill="1" applyBorder="1" applyAlignment="1">
      <alignment horizontal="center" vertical="center"/>
    </xf>
    <xf numFmtId="0" fontId="43" fillId="8" borderId="34"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0" xfId="0" applyFont="1" applyFill="1" applyBorder="1" applyAlignment="1">
      <alignment horizontal="center" vertical="center" wrapText="1"/>
    </xf>
    <xf numFmtId="0" fontId="42" fillId="0" borderId="16" xfId="0" applyFont="1" applyBorder="1" applyAlignment="1">
      <alignment horizontal="center" vertical="center"/>
    </xf>
    <xf numFmtId="0" fontId="42" fillId="0" borderId="56" xfId="0" applyFont="1" applyBorder="1" applyAlignment="1">
      <alignment horizontal="center" vertical="center"/>
    </xf>
    <xf numFmtId="0" fontId="42" fillId="0" borderId="67" xfId="0" applyFont="1" applyBorder="1" applyAlignment="1">
      <alignment horizontal="center" vertical="center"/>
    </xf>
    <xf numFmtId="0" fontId="42" fillId="22" borderId="18" xfId="0" applyFont="1" applyFill="1" applyBorder="1" applyAlignment="1">
      <alignment horizontal="center" vertical="center"/>
    </xf>
    <xf numFmtId="0" fontId="42" fillId="22" borderId="16" xfId="0" applyFont="1" applyFill="1" applyBorder="1" applyAlignment="1">
      <alignment horizontal="center" vertical="center"/>
    </xf>
    <xf numFmtId="0" fontId="42" fillId="22" borderId="17" xfId="0" applyFont="1" applyFill="1" applyBorder="1" applyAlignment="1">
      <alignment horizontal="center" vertical="center"/>
    </xf>
    <xf numFmtId="0" fontId="42" fillId="4" borderId="67" xfId="0" applyFont="1" applyFill="1" applyBorder="1" applyAlignment="1">
      <alignment horizontal="center" vertical="center"/>
    </xf>
    <xf numFmtId="0" fontId="42" fillId="7" borderId="55" xfId="0" applyFont="1" applyFill="1" applyBorder="1" applyAlignment="1">
      <alignment horizontal="center" vertical="center"/>
    </xf>
    <xf numFmtId="0" fontId="42" fillId="7" borderId="16" xfId="0" applyFont="1" applyFill="1" applyBorder="1" applyAlignment="1">
      <alignment horizontal="center" vertical="center"/>
    </xf>
    <xf numFmtId="0" fontId="42" fillId="7" borderId="17" xfId="0" applyFont="1" applyFill="1" applyBorder="1" applyAlignment="1">
      <alignment horizontal="center" vertical="center"/>
    </xf>
    <xf numFmtId="0" fontId="42" fillId="0" borderId="0" xfId="0" applyFont="1" applyBorder="1" applyAlignment="1">
      <alignment horizontal="center" vertical="center"/>
    </xf>
    <xf numFmtId="0" fontId="42" fillId="0" borderId="25" xfId="0" applyFont="1" applyBorder="1" applyAlignment="1">
      <alignment horizontal="center" vertical="center"/>
    </xf>
    <xf numFmtId="0" fontId="42" fillId="4" borderId="25" xfId="0" applyFont="1" applyFill="1" applyBorder="1" applyAlignment="1">
      <alignment horizontal="center" vertical="center"/>
    </xf>
    <xf numFmtId="0" fontId="42" fillId="0" borderId="0" xfId="0" applyFont="1" applyBorder="1" applyAlignment="1">
      <alignment horizontal="center" vertical="center" wrapText="1"/>
    </xf>
    <xf numFmtId="0" fontId="42" fillId="0" borderId="31" xfId="0" applyFont="1" applyBorder="1" applyAlignment="1">
      <alignment horizontal="center" vertical="center"/>
    </xf>
    <xf numFmtId="0" fontId="42" fillId="0" borderId="68" xfId="0" applyFont="1" applyBorder="1" applyAlignment="1">
      <alignment horizontal="center" vertical="center"/>
    </xf>
    <xf numFmtId="0" fontId="42" fillId="4" borderId="68" xfId="0" applyFont="1" applyFill="1" applyBorder="1" applyAlignment="1">
      <alignment horizontal="center" vertical="center"/>
    </xf>
    <xf numFmtId="0" fontId="42" fillId="0" borderId="0" xfId="0" applyFont="1" applyBorder="1" applyAlignment="1">
      <alignment horizontal="left" vertical="center"/>
    </xf>
    <xf numFmtId="0" fontId="42" fillId="0" borderId="0" xfId="0" applyFont="1" applyBorder="1" applyAlignment="1">
      <alignment horizontal="center"/>
    </xf>
    <xf numFmtId="0" fontId="42" fillId="0" borderId="0" xfId="0" applyFont="1" applyBorder="1" applyAlignment="1">
      <alignment/>
    </xf>
    <xf numFmtId="0" fontId="23" fillId="0" borderId="0" xfId="0" applyFont="1" applyBorder="1" applyAlignment="1">
      <alignment horizontal="center" vertical="center"/>
    </xf>
    <xf numFmtId="0" fontId="0" fillId="0" borderId="0"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Alignment="1">
      <alignment wrapText="1"/>
    </xf>
    <xf numFmtId="0" fontId="0" fillId="0" borderId="0" xfId="0" applyFont="1" applyAlignment="1">
      <alignment/>
    </xf>
    <xf numFmtId="0" fontId="0" fillId="0" borderId="0" xfId="0" applyFont="1" applyBorder="1" applyAlignment="1">
      <alignment horizontal="center" vertical="center"/>
    </xf>
    <xf numFmtId="0" fontId="0" fillId="0" borderId="0" xfId="0" applyBorder="1" applyAlignment="1">
      <alignment horizontal="center"/>
    </xf>
    <xf numFmtId="0" fontId="24" fillId="0" borderId="0" xfId="0" applyFont="1" applyBorder="1" applyAlignment="1">
      <alignment horizontal="center"/>
    </xf>
    <xf numFmtId="0" fontId="19" fillId="0" borderId="0" xfId="0" applyFont="1" applyFill="1" applyAlignment="1">
      <alignment/>
    </xf>
    <xf numFmtId="0" fontId="49" fillId="0" borderId="0" xfId="0" applyFont="1" applyFill="1" applyBorder="1" applyAlignment="1">
      <alignment horizontal="center" vertical="center" wrapText="1"/>
    </xf>
    <xf numFmtId="0" fontId="50" fillId="0" borderId="34" xfId="0" applyFont="1" applyFill="1" applyBorder="1" applyAlignment="1">
      <alignment horizontal="center" vertical="center"/>
    </xf>
    <xf numFmtId="0" fontId="50" fillId="0" borderId="34" xfId="0" applyFont="1" applyFill="1" applyBorder="1" applyAlignment="1">
      <alignment horizontal="center" vertical="center" wrapText="1"/>
    </xf>
    <xf numFmtId="0" fontId="50" fillId="0" borderId="66" xfId="0" applyFont="1" applyFill="1" applyBorder="1" applyAlignment="1">
      <alignment horizontal="center" vertical="center" wrapText="1"/>
    </xf>
    <xf numFmtId="0" fontId="50" fillId="0" borderId="40" xfId="0" applyFont="1" applyFill="1" applyBorder="1" applyAlignment="1">
      <alignment horizontal="center" vertical="center" wrapText="1"/>
    </xf>
    <xf numFmtId="0" fontId="50" fillId="0" borderId="10" xfId="0" applyFont="1" applyFill="1" applyBorder="1" applyAlignment="1">
      <alignment horizontal="center"/>
    </xf>
    <xf numFmtId="0" fontId="50" fillId="0" borderId="57" xfId="0" applyFont="1" applyFill="1" applyBorder="1" applyAlignment="1">
      <alignment horizontal="center"/>
    </xf>
    <xf numFmtId="0" fontId="50" fillId="0" borderId="35" xfId="0" applyFont="1" applyFill="1" applyBorder="1" applyAlignment="1">
      <alignment horizontal="center"/>
    </xf>
    <xf numFmtId="0" fontId="50" fillId="0" borderId="36" xfId="0" applyFont="1" applyFill="1" applyBorder="1" applyAlignment="1">
      <alignment horizontal="center"/>
    </xf>
    <xf numFmtId="0" fontId="50" fillId="0" borderId="0" xfId="0" applyFont="1" applyFill="1" applyBorder="1" applyAlignment="1">
      <alignment horizontal="center"/>
    </xf>
    <xf numFmtId="0" fontId="50" fillId="0" borderId="34" xfId="0" applyFont="1" applyFill="1" applyBorder="1" applyAlignment="1">
      <alignment horizontal="center"/>
    </xf>
    <xf numFmtId="0" fontId="50" fillId="0" borderId="69" xfId="0" applyFont="1" applyFill="1" applyBorder="1" applyAlignment="1">
      <alignment horizontal="center" vertical="top" wrapText="1"/>
    </xf>
    <xf numFmtId="0" fontId="50" fillId="0" borderId="66" xfId="0" applyFont="1" applyFill="1" applyBorder="1" applyAlignment="1">
      <alignment horizontal="center" vertical="center"/>
    </xf>
    <xf numFmtId="0" fontId="50" fillId="0" borderId="63" xfId="0" applyFont="1" applyFill="1" applyBorder="1" applyAlignment="1">
      <alignment horizontal="center" vertical="center" wrapText="1"/>
    </xf>
    <xf numFmtId="0" fontId="50" fillId="0" borderId="64" xfId="0" applyFont="1" applyFill="1" applyBorder="1" applyAlignment="1">
      <alignment horizontal="center" vertical="center"/>
    </xf>
    <xf numFmtId="0" fontId="50" fillId="0" borderId="70" xfId="0" applyFont="1" applyFill="1" applyBorder="1" applyAlignment="1">
      <alignment horizontal="center" vertical="center"/>
    </xf>
    <xf numFmtId="0" fontId="19" fillId="0" borderId="19" xfId="0" applyFont="1" applyFill="1" applyBorder="1" applyAlignment="1">
      <alignment/>
    </xf>
    <xf numFmtId="0" fontId="50" fillId="0" borderId="66" xfId="0" applyFont="1" applyFill="1" applyBorder="1" applyAlignment="1">
      <alignment horizontal="center" vertical="top" wrapText="1"/>
    </xf>
    <xf numFmtId="0" fontId="39" fillId="0" borderId="66" xfId="0" applyFont="1" applyFill="1" applyBorder="1" applyAlignment="1">
      <alignment horizontal="center" vertical="center"/>
    </xf>
    <xf numFmtId="0" fontId="39" fillId="0" borderId="59" xfId="0" applyFont="1" applyFill="1" applyBorder="1" applyAlignment="1">
      <alignment horizontal="center" vertical="center"/>
    </xf>
    <xf numFmtId="0" fontId="39" fillId="0" borderId="46" xfId="0" applyFont="1" applyFill="1" applyBorder="1" applyAlignment="1">
      <alignment horizontal="left" vertical="center" wrapText="1"/>
    </xf>
    <xf numFmtId="0" fontId="39" fillId="0" borderId="19" xfId="0" applyFont="1" applyFill="1" applyBorder="1" applyAlignment="1">
      <alignment horizontal="center" vertical="center"/>
    </xf>
    <xf numFmtId="0" fontId="39" fillId="0" borderId="46" xfId="0" applyFont="1" applyFill="1" applyBorder="1" applyAlignment="1">
      <alignment horizontal="center" vertical="center"/>
    </xf>
    <xf numFmtId="0" fontId="39" fillId="0" borderId="45" xfId="0" applyFont="1" applyFill="1" applyBorder="1" applyAlignment="1">
      <alignment horizontal="center" vertical="center"/>
    </xf>
    <xf numFmtId="0" fontId="39" fillId="0" borderId="71" xfId="0" applyFont="1" applyFill="1" applyBorder="1" applyAlignment="1">
      <alignment horizontal="center" vertical="center"/>
    </xf>
    <xf numFmtId="0" fontId="39" fillId="0" borderId="23" xfId="0" applyFont="1" applyFill="1" applyBorder="1" applyAlignment="1">
      <alignment horizontal="center" vertical="center"/>
    </xf>
    <xf numFmtId="0" fontId="39" fillId="0" borderId="25" xfId="0" applyFont="1" applyFill="1" applyBorder="1" applyAlignment="1">
      <alignment horizontal="left" vertical="center" wrapText="1"/>
    </xf>
    <xf numFmtId="0" fontId="39" fillId="0" borderId="25" xfId="0" applyFont="1" applyFill="1" applyBorder="1" applyAlignment="1">
      <alignment horizontal="center" vertical="center"/>
    </xf>
    <xf numFmtId="0" fontId="39" fillId="0" borderId="58" xfId="0" applyFont="1" applyFill="1" applyBorder="1" applyAlignment="1">
      <alignment horizontal="center" vertical="center"/>
    </xf>
    <xf numFmtId="0" fontId="19" fillId="0" borderId="0" xfId="0" applyFont="1" applyFill="1" applyBorder="1" applyAlignment="1">
      <alignment/>
    </xf>
    <xf numFmtId="0" fontId="39" fillId="0" borderId="27" xfId="0" applyFont="1" applyFill="1" applyBorder="1" applyAlignment="1">
      <alignment horizontal="center" vertical="center"/>
    </xf>
    <xf numFmtId="0" fontId="39" fillId="0" borderId="21" xfId="0" applyFont="1" applyFill="1" applyBorder="1" applyAlignment="1">
      <alignment horizontal="center" vertical="center"/>
    </xf>
    <xf numFmtId="0" fontId="39" fillId="0" borderId="68" xfId="0" applyFont="1" applyFill="1" applyBorder="1" applyAlignment="1">
      <alignment horizontal="center" vertical="center"/>
    </xf>
    <xf numFmtId="0" fontId="50" fillId="0" borderId="49" xfId="0" applyFont="1" applyFill="1" applyBorder="1" applyAlignment="1">
      <alignment horizontal="center" vertical="center"/>
    </xf>
    <xf numFmtId="0" fontId="39" fillId="0" borderId="67" xfId="0" applyFont="1" applyFill="1" applyBorder="1" applyAlignment="1">
      <alignment horizontal="center" vertical="center"/>
    </xf>
    <xf numFmtId="0" fontId="39" fillId="0" borderId="72" xfId="0" applyFont="1" applyFill="1" applyBorder="1" applyAlignment="1">
      <alignment horizontal="center" vertical="center"/>
    </xf>
    <xf numFmtId="0" fontId="39" fillId="0" borderId="73" xfId="0" applyFont="1" applyFill="1" applyBorder="1" applyAlignment="1">
      <alignment horizontal="center" vertical="center"/>
    </xf>
    <xf numFmtId="0" fontId="39" fillId="0" borderId="23" xfId="0" applyFont="1" applyFill="1" applyBorder="1" applyAlignment="1">
      <alignment horizontal="left" vertical="center" wrapText="1"/>
    </xf>
    <xf numFmtId="0" fontId="39" fillId="0" borderId="74" xfId="0" applyFont="1" applyFill="1" applyBorder="1" applyAlignment="1">
      <alignment horizontal="center" vertical="center"/>
    </xf>
    <xf numFmtId="0" fontId="39" fillId="0" borderId="36" xfId="0" applyFont="1" applyFill="1" applyBorder="1" applyAlignment="1">
      <alignment horizontal="center" vertical="center"/>
    </xf>
    <xf numFmtId="0" fontId="39" fillId="0" borderId="68" xfId="0" applyFont="1" applyFill="1" applyBorder="1" applyAlignment="1">
      <alignment horizontal="left" vertical="center" wrapText="1"/>
    </xf>
    <xf numFmtId="0" fontId="39" fillId="0" borderId="33" xfId="0" applyFont="1" applyFill="1" applyBorder="1" applyAlignment="1">
      <alignment horizontal="center" vertical="center"/>
    </xf>
    <xf numFmtId="0" fontId="39" fillId="0" borderId="75" xfId="0" applyFont="1" applyFill="1" applyBorder="1" applyAlignment="1">
      <alignment horizontal="center" vertical="center"/>
    </xf>
    <xf numFmtId="0" fontId="39" fillId="0" borderId="34" xfId="0" applyFont="1" applyFill="1" applyBorder="1" applyAlignment="1">
      <alignment horizontal="center" vertical="center"/>
    </xf>
    <xf numFmtId="0" fontId="50" fillId="0" borderId="53" xfId="0" applyFont="1" applyFill="1" applyBorder="1" applyAlignment="1">
      <alignment horizontal="center" vertical="center"/>
    </xf>
    <xf numFmtId="0" fontId="50" fillId="0" borderId="63" xfId="0" applyFont="1" applyFill="1" applyBorder="1" applyAlignment="1">
      <alignment horizontal="center" vertical="center"/>
    </xf>
    <xf numFmtId="0" fontId="20" fillId="0" borderId="66" xfId="0" applyFont="1" applyFill="1" applyBorder="1" applyAlignment="1">
      <alignment horizontal="center" wrapText="1"/>
    </xf>
    <xf numFmtId="0" fontId="51" fillId="0" borderId="46" xfId="0" applyFont="1" applyFill="1" applyBorder="1" applyAlignment="1">
      <alignment horizontal="center" vertical="center"/>
    </xf>
    <xf numFmtId="0" fontId="39" fillId="0" borderId="75" xfId="0" applyFont="1" applyFill="1" applyBorder="1" applyAlignment="1">
      <alignment horizontal="left" vertical="center" wrapText="1"/>
    </xf>
    <xf numFmtId="16" fontId="39" fillId="0" borderId="75" xfId="0" applyNumberFormat="1" applyFont="1" applyFill="1" applyBorder="1" applyAlignment="1">
      <alignment horizontal="center" vertical="center"/>
    </xf>
    <xf numFmtId="0" fontId="39" fillId="0" borderId="76" xfId="0" applyFont="1" applyFill="1" applyBorder="1" applyAlignment="1">
      <alignment horizontal="center" vertical="center"/>
    </xf>
    <xf numFmtId="0" fontId="39" fillId="0" borderId="64" xfId="0" applyFont="1" applyFill="1" applyBorder="1" applyAlignment="1">
      <alignment horizontal="center" vertical="center"/>
    </xf>
    <xf numFmtId="0" fontId="51" fillId="0" borderId="34" xfId="0" applyFont="1" applyFill="1" applyBorder="1" applyAlignment="1">
      <alignment horizontal="center" vertical="center"/>
    </xf>
    <xf numFmtId="0" fontId="51" fillId="0" borderId="63" xfId="0" applyFont="1" applyFill="1" applyBorder="1" applyAlignment="1">
      <alignment horizontal="center" vertical="center"/>
    </xf>
    <xf numFmtId="0" fontId="51" fillId="0" borderId="23" xfId="0" applyFont="1" applyFill="1" applyBorder="1" applyAlignment="1">
      <alignment horizontal="center" vertical="center"/>
    </xf>
    <xf numFmtId="0" fontId="51" fillId="0" borderId="58" xfId="0" applyFont="1" applyFill="1" applyBorder="1" applyAlignment="1">
      <alignment horizontal="center" vertical="center"/>
    </xf>
    <xf numFmtId="0" fontId="50" fillId="0" borderId="66" xfId="0" applyFont="1" applyFill="1" applyBorder="1" applyAlignment="1">
      <alignment horizontal="left" vertical="center" wrapText="1"/>
    </xf>
    <xf numFmtId="0" fontId="22" fillId="0" borderId="34" xfId="0" applyFont="1" applyFill="1" applyBorder="1" applyAlignment="1">
      <alignment horizontal="center" vertical="center" wrapText="1"/>
    </xf>
    <xf numFmtId="0" fontId="20" fillId="0" borderId="66" xfId="0" applyFont="1" applyFill="1" applyBorder="1" applyAlignment="1">
      <alignment vertical="center" wrapText="1"/>
    </xf>
    <xf numFmtId="0" fontId="50" fillId="0" borderId="34" xfId="0" applyNumberFormat="1" applyFont="1" applyFill="1" applyBorder="1" applyAlignment="1">
      <alignment horizontal="center" vertical="center"/>
    </xf>
    <xf numFmtId="0" fontId="50" fillId="0" borderId="64" xfId="0" applyNumberFormat="1" applyFont="1" applyFill="1" applyBorder="1" applyAlignment="1">
      <alignment horizontal="center" vertical="center"/>
    </xf>
    <xf numFmtId="0" fontId="50" fillId="0" borderId="66" xfId="0" applyNumberFormat="1" applyFont="1" applyFill="1" applyBorder="1" applyAlignment="1">
      <alignment horizontal="center" vertical="center"/>
    </xf>
    <xf numFmtId="0" fontId="38" fillId="0" borderId="19" xfId="0" applyFont="1" applyFill="1" applyBorder="1" applyAlignment="1">
      <alignment horizontal="center" vertical="center" wrapText="1"/>
    </xf>
    <xf numFmtId="0" fontId="19" fillId="0" borderId="46" xfId="0" applyFont="1" applyFill="1" applyBorder="1" applyAlignment="1">
      <alignment vertical="center" wrapText="1"/>
    </xf>
    <xf numFmtId="0" fontId="22" fillId="0" borderId="73" xfId="0" applyFont="1" applyFill="1" applyBorder="1" applyAlignment="1">
      <alignment horizontal="center" vertical="center" wrapText="1"/>
    </xf>
    <xf numFmtId="0" fontId="20" fillId="0" borderId="75" xfId="0" applyFont="1" applyFill="1" applyBorder="1" applyAlignment="1">
      <alignment vertical="center" wrapText="1"/>
    </xf>
    <xf numFmtId="0" fontId="39" fillId="0" borderId="77" xfId="0" applyFont="1" applyFill="1" applyBorder="1" applyAlignment="1">
      <alignment horizontal="center" vertical="center"/>
    </xf>
    <xf numFmtId="0" fontId="20" fillId="0" borderId="34" xfId="0" applyFont="1" applyFill="1" applyBorder="1" applyAlignment="1">
      <alignment horizontal="center" vertical="center"/>
    </xf>
    <xf numFmtId="0" fontId="19" fillId="0" borderId="71" xfId="0" applyFont="1" applyFill="1" applyBorder="1" applyAlignment="1">
      <alignment horizontal="center" vertical="center"/>
    </xf>
    <xf numFmtId="0" fontId="51" fillId="0" borderId="73" xfId="0" applyFont="1" applyFill="1" applyBorder="1" applyAlignment="1">
      <alignment horizontal="center" vertical="center"/>
    </xf>
    <xf numFmtId="0" fontId="51" fillId="0" borderId="76" xfId="0" applyFont="1" applyFill="1" applyBorder="1" applyAlignment="1">
      <alignment horizontal="center" vertical="center"/>
    </xf>
    <xf numFmtId="0" fontId="50" fillId="0" borderId="19" xfId="0" applyFont="1" applyFill="1" applyBorder="1" applyAlignment="1">
      <alignment horizontal="center" vertical="center"/>
    </xf>
    <xf numFmtId="0" fontId="50" fillId="0" borderId="45" xfId="0" applyFont="1" applyFill="1" applyBorder="1" applyAlignment="1">
      <alignment horizontal="center" vertical="center"/>
    </xf>
    <xf numFmtId="0" fontId="38" fillId="0" borderId="23" xfId="0" applyFont="1" applyFill="1" applyBorder="1" applyAlignment="1">
      <alignment horizontal="center" vertical="center" wrapText="1"/>
    </xf>
    <xf numFmtId="0" fontId="19" fillId="0" borderId="25" xfId="0" applyFont="1" applyFill="1" applyBorder="1" applyAlignment="1">
      <alignment vertical="center" wrapText="1"/>
    </xf>
    <xf numFmtId="0" fontId="22" fillId="0" borderId="27" xfId="0" applyFont="1" applyFill="1" applyBorder="1" applyAlignment="1">
      <alignment horizontal="center" vertical="center" wrapText="1"/>
    </xf>
    <xf numFmtId="0" fontId="20" fillId="0" borderId="68" xfId="0" applyFont="1" applyFill="1" applyBorder="1" applyAlignment="1">
      <alignment vertical="center" wrapText="1"/>
    </xf>
    <xf numFmtId="0" fontId="50" fillId="0" borderId="27" xfId="0" applyFont="1" applyFill="1" applyBorder="1" applyAlignment="1">
      <alignment horizontal="center" vertical="center"/>
    </xf>
    <xf numFmtId="0" fontId="50" fillId="0" borderId="62" xfId="0" applyFont="1" applyFill="1" applyBorder="1" applyAlignment="1">
      <alignment horizontal="center" vertical="center"/>
    </xf>
    <xf numFmtId="0" fontId="50" fillId="0" borderId="68" xfId="0" applyFont="1" applyFill="1" applyBorder="1" applyAlignment="1">
      <alignment horizontal="center" vertical="center"/>
    </xf>
    <xf numFmtId="1" fontId="50" fillId="0" borderId="64" xfId="0" applyNumberFormat="1" applyFont="1" applyFill="1" applyBorder="1" applyAlignment="1">
      <alignment horizontal="center" vertical="center"/>
    </xf>
    <xf numFmtId="0" fontId="51" fillId="0" borderId="19" xfId="0" applyFont="1" applyFill="1" applyBorder="1" applyAlignment="1">
      <alignment horizontal="center" vertical="center"/>
    </xf>
    <xf numFmtId="0" fontId="51" fillId="0" borderId="46" xfId="0" applyNumberFormat="1" applyFont="1" applyFill="1" applyBorder="1" applyAlignment="1">
      <alignment horizontal="center" vertical="center"/>
    </xf>
    <xf numFmtId="0" fontId="50" fillId="0" borderId="23" xfId="0" applyFont="1" applyFill="1" applyBorder="1" applyAlignment="1">
      <alignment horizontal="center" vertical="center"/>
    </xf>
    <xf numFmtId="0" fontId="50" fillId="0" borderId="59" xfId="0" applyFont="1" applyFill="1" applyBorder="1" applyAlignment="1">
      <alignment horizontal="center" vertical="center"/>
    </xf>
    <xf numFmtId="0" fontId="50" fillId="0" borderId="25" xfId="0" applyFont="1" applyFill="1" applyBorder="1" applyAlignment="1">
      <alignment horizontal="center" vertical="center"/>
    </xf>
    <xf numFmtId="0" fontId="50" fillId="0" borderId="58" xfId="0" applyFont="1" applyFill="1" applyBorder="1" applyAlignment="1">
      <alignment horizontal="center" vertical="center"/>
    </xf>
    <xf numFmtId="1" fontId="50" fillId="0" borderId="25" xfId="0" applyNumberFormat="1" applyFont="1" applyFill="1" applyBorder="1" applyAlignment="1">
      <alignment horizontal="center" vertical="center"/>
    </xf>
    <xf numFmtId="0" fontId="19" fillId="0" borderId="0" xfId="0" applyFont="1" applyFill="1" applyAlignment="1">
      <alignment horizontal="left"/>
    </xf>
    <xf numFmtId="0" fontId="24" fillId="0" borderId="40" xfId="0" applyFont="1" applyFill="1" applyBorder="1" applyAlignment="1">
      <alignment horizontal="center" vertical="center"/>
    </xf>
    <xf numFmtId="0" fontId="20" fillId="0" borderId="48" xfId="0" applyFont="1" applyFill="1" applyBorder="1" applyAlignment="1">
      <alignment/>
    </xf>
    <xf numFmtId="0" fontId="24" fillId="0" borderId="25" xfId="0" applyFont="1" applyFill="1" applyBorder="1" applyAlignment="1">
      <alignment/>
    </xf>
    <xf numFmtId="0" fontId="28" fillId="0" borderId="0" xfId="0" applyFont="1" applyFill="1" applyAlignment="1">
      <alignment/>
    </xf>
    <xf numFmtId="0" fontId="36" fillId="0" borderId="0" xfId="0" applyFont="1" applyAlignment="1">
      <alignment/>
    </xf>
    <xf numFmtId="0" fontId="50" fillId="0" borderId="78" xfId="0" applyFont="1" applyFill="1" applyBorder="1" applyAlignment="1">
      <alignment horizontal="center" vertical="center"/>
    </xf>
    <xf numFmtId="0" fontId="39" fillId="0" borderId="79" xfId="0" applyFont="1" applyFill="1" applyBorder="1" applyAlignment="1">
      <alignment horizontal="center" vertical="center"/>
    </xf>
    <xf numFmtId="0" fontId="50" fillId="0" borderId="78" xfId="0" applyFont="1" applyFill="1" applyBorder="1" applyAlignment="1">
      <alignment horizontal="center" vertical="center" wrapText="1"/>
    </xf>
    <xf numFmtId="0" fontId="50" fillId="0" borderId="80" xfId="0" applyFont="1" applyFill="1" applyBorder="1" applyAlignment="1">
      <alignment horizontal="center" vertical="center" wrapText="1"/>
    </xf>
    <xf numFmtId="0" fontId="0" fillId="0" borderId="0" xfId="0" applyFont="1" applyAlignment="1">
      <alignment/>
    </xf>
    <xf numFmtId="0" fontId="0" fillId="0" borderId="21" xfId="0" applyFont="1" applyBorder="1" applyAlignment="1">
      <alignment horizontal="center" vertical="center" wrapText="1"/>
    </xf>
    <xf numFmtId="0" fontId="0" fillId="0" borderId="21" xfId="0" applyFont="1" applyBorder="1" applyAlignment="1">
      <alignment horizontal="center" vertical="center"/>
    </xf>
    <xf numFmtId="0" fontId="0" fillId="0" borderId="21" xfId="0" applyNumberFormat="1" applyFont="1" applyBorder="1" applyAlignment="1">
      <alignment horizontal="center" vertical="center" wrapText="1"/>
    </xf>
    <xf numFmtId="0" fontId="50" fillId="0" borderId="15" xfId="0" applyFont="1" applyFill="1" applyBorder="1" applyAlignment="1">
      <alignment horizontal="center" vertical="center"/>
    </xf>
    <xf numFmtId="0" fontId="50" fillId="0" borderId="18" xfId="0" applyFont="1" applyFill="1" applyBorder="1" applyAlignment="1">
      <alignment horizontal="center" vertical="center"/>
    </xf>
    <xf numFmtId="0" fontId="50" fillId="0" borderId="17" xfId="0" applyFont="1" applyFill="1" applyBorder="1" applyAlignment="1">
      <alignment horizontal="center" vertical="center"/>
    </xf>
    <xf numFmtId="0" fontId="50" fillId="0" borderId="47" xfId="0" applyFont="1" applyFill="1" applyBorder="1" applyAlignment="1">
      <alignment horizontal="center" vertical="center"/>
    </xf>
    <xf numFmtId="0" fontId="50" fillId="0" borderId="50" xfId="0" applyFont="1" applyFill="1" applyBorder="1" applyAlignment="1">
      <alignment horizontal="center" vertical="center"/>
    </xf>
    <xf numFmtId="0" fontId="50" fillId="0" borderId="52" xfId="0" applyFont="1" applyFill="1" applyBorder="1" applyAlignment="1">
      <alignment horizontal="center" vertical="center"/>
    </xf>
    <xf numFmtId="0" fontId="50" fillId="0" borderId="28" xfId="0" applyFont="1" applyFill="1" applyBorder="1" applyAlignment="1">
      <alignment horizontal="center" vertical="center"/>
    </xf>
    <xf numFmtId="0" fontId="50" fillId="0" borderId="30" xfId="0" applyFont="1" applyFill="1" applyBorder="1" applyAlignment="1">
      <alignment horizontal="center" vertical="center"/>
    </xf>
    <xf numFmtId="1" fontId="50" fillId="0" borderId="65" xfId="0" applyNumberFormat="1" applyFont="1" applyFill="1" applyBorder="1" applyAlignment="1">
      <alignment horizontal="center" vertical="center" textRotation="90"/>
    </xf>
    <xf numFmtId="1" fontId="50" fillId="0" borderId="81" xfId="0" applyNumberFormat="1" applyFont="1" applyFill="1" applyBorder="1" applyAlignment="1">
      <alignment horizontal="center" vertical="center" textRotation="90" wrapText="1"/>
    </xf>
    <xf numFmtId="1" fontId="50" fillId="0" borderId="65" xfId="0" applyNumberFormat="1" applyFont="1" applyFill="1" applyBorder="1" applyAlignment="1">
      <alignment horizontal="center" vertical="center" textRotation="90" wrapText="1"/>
    </xf>
    <xf numFmtId="1" fontId="50" fillId="0" borderId="82" xfId="0" applyNumberFormat="1" applyFont="1" applyFill="1" applyBorder="1" applyAlignment="1">
      <alignment horizontal="center" vertical="center" textRotation="90" wrapText="1"/>
    </xf>
    <xf numFmtId="0" fontId="50" fillId="0" borderId="83"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48" xfId="0" applyFont="1" applyFill="1" applyBorder="1" applyAlignment="1">
      <alignment horizontal="center" vertical="center"/>
    </xf>
    <xf numFmtId="0" fontId="50" fillId="0" borderId="20" xfId="0" applyFont="1" applyFill="1" applyBorder="1" applyAlignment="1">
      <alignment horizontal="center" vertical="center"/>
    </xf>
    <xf numFmtId="0" fontId="50" fillId="0" borderId="21" xfId="0" applyFont="1" applyFill="1" applyBorder="1" applyAlignment="1">
      <alignment horizontal="center" vertical="center"/>
    </xf>
    <xf numFmtId="0" fontId="50" fillId="0" borderId="31" xfId="0" applyFont="1" applyFill="1" applyBorder="1" applyAlignment="1">
      <alignment horizontal="center" vertical="center"/>
    </xf>
    <xf numFmtId="0" fontId="50" fillId="0" borderId="29" xfId="0" applyFont="1" applyFill="1" applyBorder="1" applyAlignment="1">
      <alignment horizontal="center" vertical="center"/>
    </xf>
    <xf numFmtId="0" fontId="39" fillId="0" borderId="69" xfId="0" applyFont="1" applyFill="1" applyBorder="1" applyAlignment="1">
      <alignment horizontal="center" vertical="center"/>
    </xf>
    <xf numFmtId="0" fontId="50" fillId="0" borderId="84" xfId="0" applyFont="1" applyFill="1" applyBorder="1" applyAlignment="1">
      <alignment horizontal="center" vertical="center"/>
    </xf>
    <xf numFmtId="0" fontId="50" fillId="0" borderId="85" xfId="0" applyFont="1" applyFill="1" applyBorder="1" applyAlignment="1">
      <alignment horizontal="center" vertical="center"/>
    </xf>
    <xf numFmtId="0" fontId="50" fillId="0" borderId="44" xfId="0" applyFont="1" applyFill="1" applyBorder="1" applyAlignment="1">
      <alignment horizontal="center" vertical="center"/>
    </xf>
    <xf numFmtId="0" fontId="39" fillId="0" borderId="20" xfId="0" applyFont="1" applyFill="1" applyBorder="1" applyAlignment="1">
      <alignment horizontal="center" vertical="center"/>
    </xf>
    <xf numFmtId="0" fontId="50" fillId="0" borderId="22" xfId="0" applyFont="1" applyFill="1" applyBorder="1" applyAlignment="1">
      <alignment horizontal="center" vertical="center"/>
    </xf>
    <xf numFmtId="0" fontId="39" fillId="0" borderId="40" xfId="0" applyFont="1" applyFill="1" applyBorder="1" applyAlignment="1">
      <alignment horizontal="center" vertical="center"/>
    </xf>
    <xf numFmtId="0" fontId="39" fillId="0" borderId="47" xfId="0" applyFont="1" applyFill="1" applyBorder="1" applyAlignment="1">
      <alignment horizontal="center" vertical="center"/>
    </xf>
    <xf numFmtId="0" fontId="39" fillId="0" borderId="11" xfId="0" applyFont="1" applyFill="1" applyBorder="1" applyAlignment="1">
      <alignment horizontal="center" vertical="center"/>
    </xf>
    <xf numFmtId="0" fontId="39" fillId="0" borderId="48" xfId="0" applyFont="1" applyFill="1" applyBorder="1" applyAlignment="1">
      <alignment horizontal="center" vertical="center"/>
    </xf>
    <xf numFmtId="0" fontId="39" fillId="0" borderId="22" xfId="0" applyFont="1" applyFill="1" applyBorder="1" applyAlignment="1">
      <alignment horizontal="center" vertical="center"/>
    </xf>
    <xf numFmtId="0" fontId="39" fillId="0" borderId="26" xfId="0" applyFont="1" applyFill="1" applyBorder="1" applyAlignment="1">
      <alignment horizontal="center" vertical="center"/>
    </xf>
    <xf numFmtId="0" fontId="39" fillId="0" borderId="13" xfId="0" applyFont="1" applyFill="1" applyBorder="1" applyAlignment="1">
      <alignment horizontal="center" vertical="center"/>
    </xf>
    <xf numFmtId="0" fontId="39" fillId="0" borderId="18" xfId="0" applyFont="1" applyFill="1" applyBorder="1" applyAlignment="1">
      <alignment horizontal="center" vertical="center"/>
    </xf>
    <xf numFmtId="0" fontId="39" fillId="0" borderId="56" xfId="0" applyFont="1" applyFill="1" applyBorder="1" applyAlignment="1">
      <alignment horizontal="center" vertical="center"/>
    </xf>
    <xf numFmtId="0" fontId="50" fillId="0" borderId="56" xfId="0" applyFont="1" applyFill="1" applyBorder="1" applyAlignment="1">
      <alignment horizontal="center" vertical="center"/>
    </xf>
    <xf numFmtId="0" fontId="51" fillId="0" borderId="48" xfId="0" applyFont="1" applyFill="1" applyBorder="1" applyAlignment="1">
      <alignment horizontal="center" vertical="center"/>
    </xf>
    <xf numFmtId="0" fontId="51" fillId="0" borderId="20" xfId="0" applyFont="1" applyFill="1" applyBorder="1" applyAlignment="1">
      <alignment horizontal="center" vertical="center"/>
    </xf>
    <xf numFmtId="0" fontId="50" fillId="0" borderId="63" xfId="0" applyNumberFormat="1" applyFont="1" applyFill="1" applyBorder="1" applyAlignment="1">
      <alignment horizontal="center" vertical="center"/>
    </xf>
    <xf numFmtId="0" fontId="39" fillId="0" borderId="12" xfId="0" applyFont="1" applyFill="1" applyBorder="1" applyAlignment="1">
      <alignment horizontal="center" vertical="center"/>
    </xf>
    <xf numFmtId="0" fontId="39" fillId="0" borderId="86" xfId="0" applyFont="1" applyFill="1" applyBorder="1" applyAlignment="1">
      <alignment horizontal="center" vertical="center"/>
    </xf>
    <xf numFmtId="0" fontId="39" fillId="0" borderId="61" xfId="0" applyFont="1" applyFill="1" applyBorder="1" applyAlignment="1">
      <alignment horizontal="center" vertical="center"/>
    </xf>
    <xf numFmtId="0" fontId="39" fillId="0" borderId="86" xfId="0" applyNumberFormat="1" applyFont="1" applyFill="1" applyBorder="1" applyAlignment="1">
      <alignment horizontal="center" vertical="center"/>
    </xf>
    <xf numFmtId="0" fontId="50" fillId="0" borderId="61" xfId="0" applyFont="1" applyFill="1" applyBorder="1" applyAlignment="1">
      <alignment horizontal="center" vertical="center"/>
    </xf>
    <xf numFmtId="0" fontId="50" fillId="0" borderId="87" xfId="0" applyFont="1" applyFill="1" applyBorder="1" applyAlignment="1">
      <alignment horizontal="center" vertical="center"/>
    </xf>
    <xf numFmtId="0" fontId="50" fillId="0" borderId="81" xfId="0" applyFont="1" applyFill="1" applyBorder="1" applyAlignment="1">
      <alignment horizontal="center" vertical="center"/>
    </xf>
    <xf numFmtId="0" fontId="50" fillId="0" borderId="86" xfId="0" applyFont="1" applyFill="1" applyBorder="1" applyAlignment="1">
      <alignment horizontal="center" vertical="center"/>
    </xf>
    <xf numFmtId="0" fontId="39" fillId="0" borderId="16" xfId="0" applyFont="1" applyFill="1" applyBorder="1" applyAlignment="1">
      <alignment horizontal="center" vertical="center"/>
    </xf>
    <xf numFmtId="0" fontId="39" fillId="0" borderId="30" xfId="0" applyFont="1" applyFill="1" applyBorder="1" applyAlignment="1">
      <alignment horizontal="center" vertical="center"/>
    </xf>
    <xf numFmtId="0" fontId="39" fillId="0" borderId="28" xfId="0" applyFont="1" applyFill="1" applyBorder="1" applyAlignment="1">
      <alignment horizontal="center" vertical="center"/>
    </xf>
    <xf numFmtId="0" fontId="39" fillId="0" borderId="29" xfId="0" applyFont="1" applyFill="1" applyBorder="1" applyAlignment="1">
      <alignment horizontal="center" vertical="center"/>
    </xf>
    <xf numFmtId="1" fontId="50" fillId="0" borderId="34" xfId="0" applyNumberFormat="1" applyFont="1" applyFill="1" applyBorder="1" applyAlignment="1">
      <alignment horizontal="center" vertical="center"/>
    </xf>
    <xf numFmtId="1" fontId="22" fillId="0" borderId="48" xfId="0" applyNumberFormat="1" applyFont="1" applyFill="1" applyBorder="1" applyAlignment="1">
      <alignment horizontal="center" vertical="center"/>
    </xf>
    <xf numFmtId="0" fontId="39" fillId="0" borderId="31" xfId="0" applyFont="1" applyFill="1" applyBorder="1" applyAlignment="1">
      <alignment horizontal="center" vertical="center"/>
    </xf>
    <xf numFmtId="0" fontId="50" fillId="0" borderId="69" xfId="0" applyFont="1" applyFill="1" applyBorder="1" applyAlignment="1">
      <alignment horizontal="center" vertical="center"/>
    </xf>
    <xf numFmtId="0" fontId="20" fillId="0" borderId="57" xfId="0" applyFont="1" applyFill="1" applyBorder="1" applyAlignment="1">
      <alignment horizontal="center"/>
    </xf>
    <xf numFmtId="0" fontId="19" fillId="0" borderId="88" xfId="0" applyFont="1" applyFill="1" applyBorder="1" applyAlignment="1">
      <alignment/>
    </xf>
    <xf numFmtId="0" fontId="20" fillId="0" borderId="17"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28"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68" xfId="0" applyFont="1" applyFill="1" applyBorder="1" applyAlignment="1">
      <alignment horizontal="center" vertical="center"/>
    </xf>
    <xf numFmtId="0" fontId="20" fillId="0" borderId="29" xfId="0" applyFont="1" applyFill="1" applyBorder="1" applyAlignment="1">
      <alignment horizontal="center" vertical="center"/>
    </xf>
    <xf numFmtId="0" fontId="20" fillId="0" borderId="30" xfId="0" applyFont="1" applyFill="1" applyBorder="1" applyAlignment="1">
      <alignment horizontal="center" vertical="center"/>
    </xf>
    <xf numFmtId="0" fontId="50" fillId="0" borderId="89" xfId="0" applyFont="1" applyFill="1" applyBorder="1" applyAlignment="1">
      <alignment horizontal="center" vertical="center"/>
    </xf>
    <xf numFmtId="0" fontId="39" fillId="0" borderId="90" xfId="0" applyFont="1" applyFill="1" applyBorder="1" applyAlignment="1">
      <alignment horizontal="center" vertical="center"/>
    </xf>
    <xf numFmtId="0" fontId="39" fillId="0" borderId="78" xfId="0" applyFont="1" applyFill="1" applyBorder="1" applyAlignment="1">
      <alignment horizontal="center" vertical="center"/>
    </xf>
    <xf numFmtId="0" fontId="39" fillId="0" borderId="91" xfId="0" applyFont="1" applyFill="1" applyBorder="1" applyAlignment="1">
      <alignment horizontal="center" vertical="center"/>
    </xf>
    <xf numFmtId="0" fontId="39" fillId="0" borderId="23" xfId="0" applyFont="1" applyFill="1" applyBorder="1" applyAlignment="1">
      <alignment horizontal="center" vertical="center" wrapText="1"/>
    </xf>
    <xf numFmtId="0" fontId="39" fillId="0" borderId="35" xfId="0" applyFont="1" applyFill="1" applyBorder="1" applyAlignment="1">
      <alignment horizontal="center" vertical="center"/>
    </xf>
    <xf numFmtId="0" fontId="39" fillId="0" borderId="53" xfId="0" applyFont="1" applyFill="1" applyBorder="1" applyAlignment="1">
      <alignment horizontal="center" vertical="center"/>
    </xf>
    <xf numFmtId="0" fontId="39" fillId="0" borderId="0" xfId="0" applyFont="1" applyFill="1" applyBorder="1" applyAlignment="1">
      <alignment horizontal="left" vertical="center" wrapText="1"/>
    </xf>
    <xf numFmtId="0" fontId="39" fillId="0" borderId="0" xfId="0" applyFont="1" applyFill="1" applyBorder="1" applyAlignment="1">
      <alignment horizontal="center" vertical="center"/>
    </xf>
    <xf numFmtId="0" fontId="39" fillId="0" borderId="49" xfId="0" applyFont="1" applyFill="1" applyBorder="1" applyAlignment="1">
      <alignment horizontal="center" vertical="center"/>
    </xf>
    <xf numFmtId="0" fontId="39" fillId="0" borderId="73" xfId="0" applyFont="1" applyFill="1" applyBorder="1" applyAlignment="1">
      <alignment horizontal="center" vertical="center" wrapText="1"/>
    </xf>
    <xf numFmtId="0" fontId="19" fillId="0" borderId="19" xfId="0" applyFont="1" applyFill="1" applyBorder="1" applyAlignment="1">
      <alignment horizontal="center" vertical="center"/>
    </xf>
    <xf numFmtId="1" fontId="50" fillId="0" borderId="66" xfId="0" applyNumberFormat="1" applyFont="1" applyFill="1" applyBorder="1" applyAlignment="1">
      <alignment horizontal="center" vertical="center"/>
    </xf>
    <xf numFmtId="0" fontId="50" fillId="0" borderId="20" xfId="0" applyNumberFormat="1" applyFont="1" applyFill="1" applyBorder="1" applyAlignment="1">
      <alignment horizontal="center" vertical="center"/>
    </xf>
    <xf numFmtId="0" fontId="50" fillId="0" borderId="48" xfId="0" applyNumberFormat="1" applyFont="1" applyFill="1" applyBorder="1" applyAlignment="1">
      <alignment horizontal="center" vertical="center"/>
    </xf>
    <xf numFmtId="0" fontId="50" fillId="0" borderId="33"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67" xfId="0" applyFont="1" applyFill="1" applyBorder="1" applyAlignment="1">
      <alignment horizontal="center" vertical="center"/>
    </xf>
    <xf numFmtId="0" fontId="33" fillId="0" borderId="58" xfId="0" applyFont="1" applyBorder="1" applyAlignment="1">
      <alignment horizontal="center" vertical="center" wrapText="1"/>
    </xf>
    <xf numFmtId="0" fontId="0" fillId="0" borderId="0" xfId="0" applyFont="1" applyAlignment="1">
      <alignment horizontal="center"/>
    </xf>
    <xf numFmtId="0" fontId="33" fillId="0" borderId="68" xfId="0" applyFont="1" applyBorder="1" applyAlignment="1">
      <alignment horizontal="center" vertical="center" wrapText="1"/>
    </xf>
    <xf numFmtId="0" fontId="0" fillId="0" borderId="0" xfId="0" applyFont="1" applyBorder="1" applyAlignment="1">
      <alignment/>
    </xf>
    <xf numFmtId="0" fontId="50" fillId="0" borderId="92" xfId="0" applyFont="1" applyFill="1" applyBorder="1" applyAlignment="1">
      <alignment horizontal="center" vertical="center"/>
    </xf>
    <xf numFmtId="0" fontId="50" fillId="0" borderId="93" xfId="0" applyFont="1" applyFill="1" applyBorder="1" applyAlignment="1">
      <alignment horizontal="center" vertical="center"/>
    </xf>
    <xf numFmtId="0" fontId="50" fillId="0" borderId="94" xfId="0" applyFont="1" applyFill="1" applyBorder="1" applyAlignment="1">
      <alignment horizontal="center" vertical="center"/>
    </xf>
    <xf numFmtId="0" fontId="50" fillId="0" borderId="95" xfId="0" applyFont="1" applyFill="1" applyBorder="1" applyAlignment="1">
      <alignment horizontal="center" vertical="center"/>
    </xf>
    <xf numFmtId="0" fontId="50" fillId="0" borderId="96" xfId="0" applyFont="1" applyFill="1" applyBorder="1" applyAlignment="1">
      <alignment horizontal="center" vertical="center"/>
    </xf>
    <xf numFmtId="0" fontId="50" fillId="0" borderId="97" xfId="0" applyFont="1" applyFill="1" applyBorder="1" applyAlignment="1">
      <alignment horizontal="center" vertical="center"/>
    </xf>
    <xf numFmtId="0" fontId="50" fillId="0" borderId="98" xfId="0" applyFont="1" applyFill="1" applyBorder="1" applyAlignment="1">
      <alignment horizontal="center" vertical="center"/>
    </xf>
    <xf numFmtId="0" fontId="50" fillId="0" borderId="99"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40" xfId="0" applyFont="1" applyFill="1" applyBorder="1" applyAlignment="1">
      <alignment horizontal="center" vertical="center"/>
    </xf>
    <xf numFmtId="0" fontId="19" fillId="0" borderId="100" xfId="0" applyFont="1" applyFill="1" applyBorder="1" applyAlignment="1">
      <alignment/>
    </xf>
    <xf numFmtId="0" fontId="50" fillId="0" borderId="88" xfId="0" applyFont="1" applyFill="1" applyBorder="1" applyAlignment="1">
      <alignment horizontal="center" vertical="center"/>
    </xf>
    <xf numFmtId="0" fontId="50" fillId="0" borderId="101" xfId="0" applyFont="1" applyFill="1" applyBorder="1" applyAlignment="1">
      <alignment horizontal="center" vertical="center" wrapText="1"/>
    </xf>
    <xf numFmtId="0" fontId="39" fillId="0" borderId="102" xfId="0" applyFont="1" applyFill="1" applyBorder="1" applyAlignment="1">
      <alignment horizontal="center" vertical="center"/>
    </xf>
    <xf numFmtId="0" fontId="39" fillId="0" borderId="103" xfId="0" applyFont="1" applyFill="1" applyBorder="1" applyAlignment="1">
      <alignment horizontal="center" vertical="center"/>
    </xf>
    <xf numFmtId="0" fontId="50" fillId="0" borderId="101" xfId="0" applyFont="1" applyFill="1" applyBorder="1" applyAlignment="1">
      <alignment horizontal="center" vertical="center"/>
    </xf>
    <xf numFmtId="0" fontId="50" fillId="0" borderId="104" xfId="0" applyFont="1" applyFill="1" applyBorder="1" applyAlignment="1">
      <alignment horizontal="center" vertical="center"/>
    </xf>
    <xf numFmtId="0" fontId="50" fillId="0" borderId="105" xfId="0" applyFont="1" applyFill="1" applyBorder="1" applyAlignment="1">
      <alignment horizontal="center" vertical="center"/>
    </xf>
    <xf numFmtId="0" fontId="50" fillId="0" borderId="60" xfId="0" applyFont="1" applyFill="1" applyBorder="1" applyAlignment="1">
      <alignment horizontal="center" vertical="center"/>
    </xf>
    <xf numFmtId="0" fontId="39" fillId="0" borderId="106" xfId="0" applyFont="1" applyFill="1" applyBorder="1" applyAlignment="1">
      <alignment horizontal="center" vertical="center"/>
    </xf>
    <xf numFmtId="0" fontId="39" fillId="0" borderId="102" xfId="0" applyFont="1" applyFill="1" applyBorder="1" applyAlignment="1">
      <alignment horizontal="left" vertical="center" wrapText="1"/>
    </xf>
    <xf numFmtId="0" fontId="39" fillId="0" borderId="107" xfId="0" applyFont="1" applyFill="1" applyBorder="1" applyAlignment="1">
      <alignment horizontal="center" vertical="center"/>
    </xf>
    <xf numFmtId="1" fontId="50" fillId="0" borderId="89" xfId="0" applyNumberFormat="1" applyFont="1" applyFill="1" applyBorder="1" applyAlignment="1">
      <alignment horizontal="center" vertical="center" textRotation="90"/>
    </xf>
    <xf numFmtId="0" fontId="39" fillId="0" borderId="108" xfId="0" applyFont="1" applyFill="1" applyBorder="1" applyAlignment="1">
      <alignment horizontal="center" vertical="center"/>
    </xf>
    <xf numFmtId="0" fontId="39" fillId="0" borderId="108" xfId="0" applyFont="1" applyFill="1" applyBorder="1" applyAlignment="1">
      <alignment horizontal="left" vertical="center" wrapText="1"/>
    </xf>
    <xf numFmtId="0" fontId="39" fillId="0" borderId="109" xfId="0" applyFont="1" applyFill="1" applyBorder="1" applyAlignment="1">
      <alignment horizontal="center" vertical="center"/>
    </xf>
    <xf numFmtId="0" fontId="50" fillId="0" borderId="108" xfId="0" applyFont="1" applyFill="1" applyBorder="1" applyAlignment="1">
      <alignment horizontal="center" vertical="center"/>
    </xf>
    <xf numFmtId="0" fontId="39" fillId="0" borderId="110" xfId="0" applyFont="1" applyFill="1" applyBorder="1" applyAlignment="1">
      <alignment horizontal="center" vertical="center"/>
    </xf>
    <xf numFmtId="0" fontId="39" fillId="0" borderId="111" xfId="0" applyFont="1" applyFill="1" applyBorder="1" applyAlignment="1">
      <alignment horizontal="center" vertical="center"/>
    </xf>
    <xf numFmtId="0" fontId="50" fillId="0" borderId="112" xfId="0" applyFont="1" applyFill="1" applyBorder="1" applyAlignment="1">
      <alignment horizontal="center" vertical="center"/>
    </xf>
    <xf numFmtId="0" fontId="50" fillId="0" borderId="113" xfId="0" applyFont="1" applyFill="1" applyBorder="1" applyAlignment="1">
      <alignment horizontal="center" vertical="center"/>
    </xf>
    <xf numFmtId="0" fontId="50" fillId="0" borderId="111" xfId="0" applyFont="1" applyFill="1" applyBorder="1" applyAlignment="1">
      <alignment horizontal="center" vertical="center"/>
    </xf>
    <xf numFmtId="0" fontId="39" fillId="0" borderId="87" xfId="0" applyFont="1" applyFill="1" applyBorder="1" applyAlignment="1">
      <alignment horizontal="center" vertical="center"/>
    </xf>
    <xf numFmtId="0" fontId="50" fillId="0" borderId="14" xfId="0" applyFont="1" applyFill="1" applyBorder="1" applyAlignment="1">
      <alignment horizontal="center" vertical="center"/>
    </xf>
    <xf numFmtId="0" fontId="50" fillId="0" borderId="37" xfId="0" applyFont="1" applyFill="1" applyBorder="1" applyAlignment="1">
      <alignment horizontal="center" vertical="center"/>
    </xf>
    <xf numFmtId="0" fontId="50" fillId="0" borderId="42" xfId="0" applyFont="1" applyFill="1" applyBorder="1" applyAlignment="1">
      <alignment horizontal="center" vertical="center"/>
    </xf>
    <xf numFmtId="0" fontId="50" fillId="0" borderId="114" xfId="0" applyFont="1" applyFill="1" applyBorder="1" applyAlignment="1">
      <alignment horizontal="center" vertical="center"/>
    </xf>
    <xf numFmtId="1" fontId="50" fillId="0" borderId="115" xfId="0" applyNumberFormat="1" applyFont="1" applyFill="1" applyBorder="1" applyAlignment="1">
      <alignment horizontal="center" vertical="center" textRotation="90"/>
    </xf>
    <xf numFmtId="1" fontId="50" fillId="0" borderId="116" xfId="0" applyNumberFormat="1" applyFont="1" applyFill="1" applyBorder="1" applyAlignment="1">
      <alignment horizontal="center" vertical="center" textRotation="90"/>
    </xf>
    <xf numFmtId="1" fontId="50" fillId="0" borderId="70" xfId="0" applyNumberFormat="1" applyFont="1" applyFill="1" applyBorder="1" applyAlignment="1">
      <alignment horizontal="center" vertical="center" textRotation="90"/>
    </xf>
    <xf numFmtId="0" fontId="50" fillId="0" borderId="42" xfId="0" applyFont="1" applyFill="1" applyBorder="1" applyAlignment="1">
      <alignment horizontal="center"/>
    </xf>
    <xf numFmtId="0" fontId="39" fillId="0" borderId="92" xfId="0" applyFont="1" applyFill="1" applyBorder="1" applyAlignment="1">
      <alignment horizontal="center" vertical="center"/>
    </xf>
    <xf numFmtId="0" fontId="39" fillId="0" borderId="94" xfId="0" applyFont="1" applyFill="1" applyBorder="1" applyAlignment="1">
      <alignment horizontal="center" vertical="center"/>
    </xf>
    <xf numFmtId="0" fontId="39" fillId="0" borderId="95" xfId="0" applyFont="1" applyFill="1" applyBorder="1" applyAlignment="1">
      <alignment horizontal="center" vertical="center"/>
    </xf>
    <xf numFmtId="0" fontId="39" fillId="0" borderId="96" xfId="0" applyFont="1" applyFill="1" applyBorder="1" applyAlignment="1">
      <alignment horizontal="center" vertical="center"/>
    </xf>
    <xf numFmtId="0" fontId="50" fillId="0" borderId="12" xfId="0" applyFont="1" applyFill="1" applyBorder="1" applyAlignment="1">
      <alignment horizontal="center" vertical="center"/>
    </xf>
    <xf numFmtId="0" fontId="39" fillId="0" borderId="97" xfId="0" applyFont="1" applyFill="1" applyBorder="1" applyAlignment="1">
      <alignment horizontal="center" vertical="center"/>
    </xf>
    <xf numFmtId="0" fontId="39" fillId="0" borderId="98" xfId="0" applyFont="1" applyFill="1" applyBorder="1" applyAlignment="1">
      <alignment horizontal="center" vertical="center"/>
    </xf>
    <xf numFmtId="0" fontId="39" fillId="0" borderId="117" xfId="0" applyFont="1" applyFill="1" applyBorder="1" applyAlignment="1">
      <alignment horizontal="center" vertical="center"/>
    </xf>
    <xf numFmtId="0" fontId="39" fillId="0" borderId="60" xfId="0" applyFont="1" applyFill="1" applyBorder="1" applyAlignment="1">
      <alignment horizontal="center" vertical="center"/>
    </xf>
    <xf numFmtId="0" fontId="39" fillId="0" borderId="99" xfId="0" applyFont="1" applyFill="1" applyBorder="1" applyAlignment="1">
      <alignment horizontal="center" vertical="center"/>
    </xf>
    <xf numFmtId="0" fontId="39" fillId="0" borderId="113" xfId="0" applyFont="1" applyFill="1" applyBorder="1" applyAlignment="1">
      <alignment horizontal="center" vertical="center"/>
    </xf>
    <xf numFmtId="0" fontId="39" fillId="0" borderId="55" xfId="0" applyFont="1" applyFill="1" applyBorder="1" applyAlignment="1">
      <alignment horizontal="center" vertical="center"/>
    </xf>
    <xf numFmtId="0" fontId="39" fillId="0" borderId="17" xfId="0" applyFont="1" applyFill="1" applyBorder="1" applyAlignment="1">
      <alignment horizontal="center" vertical="center"/>
    </xf>
    <xf numFmtId="0" fontId="39" fillId="0" borderId="85" xfId="0" applyFont="1" applyFill="1" applyBorder="1" applyAlignment="1">
      <alignment horizontal="center" vertical="center"/>
    </xf>
    <xf numFmtId="0" fontId="50" fillId="0" borderId="43" xfId="0" applyFont="1" applyFill="1" applyBorder="1" applyAlignment="1">
      <alignment horizontal="center" vertical="center"/>
    </xf>
    <xf numFmtId="0" fontId="39" fillId="0" borderId="24" xfId="0" applyFont="1" applyFill="1" applyBorder="1" applyAlignment="1">
      <alignment horizontal="center" vertical="center"/>
    </xf>
    <xf numFmtId="0" fontId="39" fillId="0" borderId="14" xfId="0" applyFont="1" applyFill="1" applyBorder="1" applyAlignment="1">
      <alignment horizontal="center" vertical="center"/>
    </xf>
    <xf numFmtId="0" fontId="39" fillId="0" borderId="50" xfId="0" applyFont="1" applyFill="1" applyBorder="1" applyAlignment="1">
      <alignment horizontal="center" vertical="center"/>
    </xf>
    <xf numFmtId="0" fontId="50" fillId="0" borderId="51" xfId="0" applyFont="1" applyFill="1" applyBorder="1" applyAlignment="1">
      <alignment horizontal="center" vertical="center"/>
    </xf>
    <xf numFmtId="0" fontId="50" fillId="0" borderId="16" xfId="0" applyFont="1" applyFill="1" applyBorder="1" applyAlignment="1">
      <alignment horizontal="center" vertical="center"/>
    </xf>
    <xf numFmtId="0" fontId="51" fillId="0" borderId="24" xfId="0" applyFont="1" applyFill="1" applyBorder="1" applyAlignment="1">
      <alignment horizontal="center" vertical="center"/>
    </xf>
    <xf numFmtId="0" fontId="51" fillId="0" borderId="22" xfId="0" applyFont="1" applyFill="1" applyBorder="1" applyAlignment="1">
      <alignment horizontal="center" vertical="center"/>
    </xf>
    <xf numFmtId="0" fontId="39" fillId="0" borderId="70" xfId="0" applyFont="1" applyFill="1" applyBorder="1" applyAlignment="1">
      <alignment horizontal="center" vertical="center"/>
    </xf>
    <xf numFmtId="0" fontId="50" fillId="0" borderId="11" xfId="0" applyFont="1" applyFill="1" applyBorder="1" applyAlignment="1">
      <alignment horizontal="center" vertical="center"/>
    </xf>
    <xf numFmtId="0" fontId="39" fillId="0" borderId="32" xfId="0" applyFont="1" applyFill="1" applyBorder="1" applyAlignment="1">
      <alignment horizontal="center" vertical="center"/>
    </xf>
    <xf numFmtId="1" fontId="50" fillId="0" borderId="63" xfId="0" applyNumberFormat="1" applyFont="1" applyFill="1" applyBorder="1" applyAlignment="1">
      <alignment horizontal="center" vertical="center"/>
    </xf>
    <xf numFmtId="0" fontId="50" fillId="0" borderId="24" xfId="0" applyFont="1" applyFill="1" applyBorder="1" applyAlignment="1">
      <alignment horizontal="center" vertical="center"/>
    </xf>
    <xf numFmtId="1" fontId="22" fillId="0" borderId="21" xfId="0" applyNumberFormat="1" applyFont="1" applyFill="1" applyBorder="1" applyAlignment="1">
      <alignment horizontal="center" vertical="center"/>
    </xf>
    <xf numFmtId="0" fontId="50" fillId="0" borderId="32" xfId="0" applyFont="1" applyFill="1" applyBorder="1" applyAlignment="1">
      <alignment horizontal="center" vertical="center"/>
    </xf>
    <xf numFmtId="0" fontId="20" fillId="0" borderId="55" xfId="0" applyFont="1" applyFill="1" applyBorder="1" applyAlignment="1">
      <alignment horizontal="center" vertical="center"/>
    </xf>
    <xf numFmtId="0" fontId="24" fillId="0" borderId="58" xfId="0" applyFont="1" applyFill="1" applyBorder="1" applyAlignment="1">
      <alignment/>
    </xf>
    <xf numFmtId="0" fontId="20" fillId="0" borderId="24"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32" xfId="0" applyFont="1" applyFill="1" applyBorder="1" applyAlignment="1">
      <alignment horizontal="center" vertical="center"/>
    </xf>
    <xf numFmtId="0" fontId="22" fillId="25" borderId="0" xfId="0" applyFont="1" applyFill="1" applyBorder="1" applyAlignment="1">
      <alignment/>
    </xf>
    <xf numFmtId="0" fontId="22" fillId="25" borderId="100" xfId="0" applyFont="1" applyFill="1" applyBorder="1" applyAlignment="1">
      <alignment/>
    </xf>
    <xf numFmtId="0" fontId="22" fillId="25" borderId="0" xfId="0" applyFont="1" applyFill="1" applyAlignment="1">
      <alignment/>
    </xf>
    <xf numFmtId="0" fontId="38" fillId="25" borderId="0" xfId="0" applyFont="1" applyFill="1" applyAlignment="1">
      <alignment/>
    </xf>
    <xf numFmtId="0" fontId="22" fillId="25" borderId="0" xfId="0" applyFont="1" applyFill="1" applyBorder="1" applyAlignment="1">
      <alignment horizontal="left" vertical="center"/>
    </xf>
    <xf numFmtId="0" fontId="22" fillId="25" borderId="100" xfId="0" applyFont="1" applyFill="1" applyBorder="1" applyAlignment="1">
      <alignment vertical="center"/>
    </xf>
    <xf numFmtId="0" fontId="22" fillId="25" borderId="0" xfId="0" applyFont="1" applyFill="1" applyBorder="1" applyAlignment="1">
      <alignment vertical="center"/>
    </xf>
    <xf numFmtId="0" fontId="36" fillId="0" borderId="0" xfId="0" applyFont="1" applyAlignment="1">
      <alignment horizontal="center" vertical="center"/>
    </xf>
    <xf numFmtId="0" fontId="28" fillId="0" borderId="0" xfId="0" applyFont="1" applyAlignment="1">
      <alignment horizontal="justify" vertical="center"/>
    </xf>
    <xf numFmtId="0" fontId="28" fillId="0" borderId="0" xfId="0" applyFont="1" applyAlignment="1">
      <alignment vertical="center"/>
    </xf>
    <xf numFmtId="0" fontId="58" fillId="0" borderId="0" xfId="0" applyFont="1" applyAlignment="1">
      <alignment horizontal="justify" vertical="center"/>
    </xf>
    <xf numFmtId="0" fontId="21" fillId="0" borderId="0" xfId="0" applyFont="1" applyBorder="1" applyAlignment="1">
      <alignment/>
    </xf>
    <xf numFmtId="0" fontId="21" fillId="0" borderId="0" xfId="0" applyFont="1" applyBorder="1" applyAlignment="1">
      <alignment horizontal="right"/>
    </xf>
    <xf numFmtId="0" fontId="27" fillId="0" borderId="0" xfId="0" applyFont="1" applyBorder="1" applyAlignment="1">
      <alignment wrapText="1"/>
    </xf>
    <xf numFmtId="0" fontId="27" fillId="0" borderId="0" xfId="0" applyFont="1" applyBorder="1" applyAlignment="1">
      <alignment/>
    </xf>
    <xf numFmtId="0" fontId="29" fillId="0" borderId="0" xfId="0" applyFont="1" applyBorder="1" applyAlignment="1">
      <alignment horizontal="center" wrapText="1"/>
    </xf>
    <xf numFmtId="0" fontId="19" fillId="0" borderId="0" xfId="0" applyFont="1" applyBorder="1" applyAlignment="1">
      <alignment/>
    </xf>
    <xf numFmtId="0" fontId="20" fillId="0" borderId="0" xfId="0" applyFont="1" applyBorder="1" applyAlignment="1">
      <alignment/>
    </xf>
    <xf numFmtId="0" fontId="21" fillId="0" borderId="0" xfId="0" applyFont="1" applyBorder="1" applyAlignment="1">
      <alignment horizontal="left"/>
    </xf>
    <xf numFmtId="173" fontId="24" fillId="0" borderId="28" xfId="0" applyNumberFormat="1" applyFont="1" applyBorder="1" applyAlignment="1">
      <alignment horizontal="center" vertical="center"/>
    </xf>
    <xf numFmtId="0" fontId="24" fillId="0" borderId="27" xfId="0" applyFont="1" applyBorder="1" applyAlignment="1">
      <alignment horizontal="center" vertical="center"/>
    </xf>
    <xf numFmtId="1" fontId="24" fillId="0" borderId="30" xfId="0" applyNumberFormat="1" applyFont="1" applyBorder="1" applyAlignment="1">
      <alignment horizontal="center" vertical="center"/>
    </xf>
    <xf numFmtId="1" fontId="0" fillId="0" borderId="23" xfId="0" applyNumberFormat="1" applyFont="1" applyBorder="1" applyAlignment="1">
      <alignment horizontal="center" vertical="center"/>
    </xf>
    <xf numFmtId="1" fontId="24" fillId="0" borderId="27" xfId="0" applyNumberFormat="1" applyFont="1" applyBorder="1" applyAlignment="1">
      <alignment horizontal="center" vertical="center"/>
    </xf>
    <xf numFmtId="0" fontId="0" fillId="0" borderId="23" xfId="0" applyFont="1" applyBorder="1" applyAlignment="1">
      <alignment horizontal="center" vertical="center"/>
    </xf>
    <xf numFmtId="173" fontId="0" fillId="0" borderId="20" xfId="0" applyNumberFormat="1" applyFont="1" applyBorder="1" applyAlignment="1">
      <alignment horizontal="center" vertical="center"/>
    </xf>
    <xf numFmtId="1" fontId="24" fillId="0" borderId="28" xfId="0" applyNumberFormat="1" applyFont="1" applyBorder="1" applyAlignment="1">
      <alignment horizontal="center" vertical="center"/>
    </xf>
    <xf numFmtId="0" fontId="24" fillId="0" borderId="30" xfId="0" applyFont="1" applyBorder="1" applyAlignment="1">
      <alignment horizontal="center" vertical="center"/>
    </xf>
    <xf numFmtId="1" fontId="0" fillId="0" borderId="22" xfId="0" applyNumberFormat="1" applyFont="1" applyBorder="1" applyAlignment="1">
      <alignment horizontal="center" vertical="center"/>
    </xf>
    <xf numFmtId="1" fontId="0" fillId="0" borderId="20" xfId="0" applyNumberFormat="1" applyFont="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horizontal="center" vertical="center"/>
    </xf>
    <xf numFmtId="0" fontId="38" fillId="0" borderId="0" xfId="0" applyFont="1" applyBorder="1" applyAlignment="1">
      <alignment horizontal="center" wrapText="1"/>
    </xf>
    <xf numFmtId="0" fontId="0" fillId="0" borderId="59" xfId="0" applyFont="1" applyBorder="1" applyAlignment="1">
      <alignment horizontal="center" vertical="center"/>
    </xf>
    <xf numFmtId="0" fontId="34" fillId="0" borderId="0" xfId="0" applyFont="1" applyBorder="1" applyAlignment="1">
      <alignment horizontal="center" vertical="center" wrapText="1"/>
    </xf>
    <xf numFmtId="0" fontId="0" fillId="0" borderId="59" xfId="0" applyFont="1" applyBorder="1" applyAlignment="1">
      <alignment horizontal="center" vertical="center" wrapText="1"/>
    </xf>
    <xf numFmtId="0" fontId="36" fillId="0" borderId="0" xfId="0" applyFont="1" applyBorder="1" applyAlignment="1">
      <alignment horizontal="center" vertical="center"/>
    </xf>
    <xf numFmtId="0" fontId="0" fillId="0" borderId="10" xfId="0" applyFont="1" applyBorder="1" applyAlignment="1">
      <alignment horizontal="center" vertical="center"/>
    </xf>
    <xf numFmtId="0" fontId="0" fillId="0" borderId="34" xfId="0" applyFont="1" applyBorder="1" applyAlignment="1">
      <alignment horizontal="center" vertical="center"/>
    </xf>
    <xf numFmtId="0" fontId="33" fillId="0" borderId="34" xfId="0" applyFont="1" applyBorder="1" applyAlignment="1">
      <alignment horizontal="center" vertical="center" wrapText="1"/>
    </xf>
    <xf numFmtId="0" fontId="34" fillId="0" borderId="21" xfId="0" applyFont="1" applyBorder="1" applyAlignment="1">
      <alignment horizontal="center" vertical="center" wrapText="1"/>
    </xf>
    <xf numFmtId="0" fontId="40" fillId="0" borderId="21" xfId="0" applyFont="1" applyBorder="1" applyAlignment="1">
      <alignment horizontal="center" vertical="center" wrapText="1"/>
    </xf>
    <xf numFmtId="0" fontId="38" fillId="0" borderId="0"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59" xfId="0" applyFont="1" applyBorder="1" applyAlignment="1">
      <alignment horizontal="center" vertical="center" textRotation="90" wrapText="1"/>
    </xf>
    <xf numFmtId="0" fontId="33" fillId="0" borderId="10" xfId="0" applyFont="1" applyBorder="1" applyAlignment="1">
      <alignment horizontal="center" vertical="center" wrapText="1"/>
    </xf>
    <xf numFmtId="0" fontId="39" fillId="0" borderId="0" xfId="0" applyFont="1" applyBorder="1" applyAlignment="1">
      <alignment horizontal="center" vertical="center" wrapText="1"/>
    </xf>
    <xf numFmtId="0" fontId="34" fillId="0" borderId="0" xfId="0" applyFont="1" applyBorder="1" applyAlignment="1">
      <alignment horizontal="left" vertical="center" wrapText="1"/>
    </xf>
    <xf numFmtId="0" fontId="33" fillId="0" borderId="34" xfId="0" applyFont="1" applyBorder="1" applyAlignment="1">
      <alignment horizontal="center" vertical="center" textRotation="90" wrapText="1"/>
    </xf>
    <xf numFmtId="0" fontId="36" fillId="0" borderId="0" xfId="0" applyFont="1" applyBorder="1" applyAlignment="1">
      <alignment horizontal="center" vertical="center" wrapText="1"/>
    </xf>
    <xf numFmtId="0" fontId="33" fillId="0" borderId="59" xfId="0" applyFont="1" applyBorder="1" applyAlignment="1">
      <alignment horizontal="center" vertical="center" wrapText="1"/>
    </xf>
    <xf numFmtId="0" fontId="0" fillId="0" borderId="0" xfId="0" applyFont="1" applyBorder="1" applyAlignment="1">
      <alignment wrapText="1"/>
    </xf>
    <xf numFmtId="0" fontId="0" fillId="0" borderId="0" xfId="0" applyFont="1" applyBorder="1" applyAlignment="1">
      <alignment/>
    </xf>
    <xf numFmtId="0" fontId="44" fillId="8" borderId="22" xfId="0" applyFont="1" applyFill="1" applyBorder="1" applyAlignment="1">
      <alignment horizontal="center"/>
    </xf>
    <xf numFmtId="0" fontId="42" fillId="0" borderId="34" xfId="0" applyFont="1" applyBorder="1" applyAlignment="1">
      <alignment horizontal="center" vertical="center"/>
    </xf>
    <xf numFmtId="0" fontId="42" fillId="0" borderId="18" xfId="0" applyFont="1" applyBorder="1" applyAlignment="1">
      <alignment horizontal="center" vertical="center"/>
    </xf>
    <xf numFmtId="0" fontId="42" fillId="0" borderId="20" xfId="0" applyFont="1" applyBorder="1" applyAlignment="1">
      <alignment horizontal="center" vertical="center"/>
    </xf>
    <xf numFmtId="0" fontId="42" fillId="6" borderId="65" xfId="0" applyFont="1" applyFill="1" applyBorder="1" applyAlignment="1">
      <alignment horizontal="center" vertical="center" wrapText="1"/>
    </xf>
    <xf numFmtId="0" fontId="42" fillId="0" borderId="65" xfId="0" applyFont="1" applyBorder="1" applyAlignment="1">
      <alignment horizontal="center" vertical="center" wrapText="1"/>
    </xf>
    <xf numFmtId="0" fontId="42" fillId="0" borderId="81" xfId="0" applyFont="1" applyBorder="1" applyAlignment="1">
      <alignment horizontal="center" vertical="center" wrapText="1"/>
    </xf>
    <xf numFmtId="0" fontId="0" fillId="0" borderId="40" xfId="0" applyFont="1" applyBorder="1" applyAlignment="1">
      <alignment horizontal="center"/>
    </xf>
    <xf numFmtId="0" fontId="42" fillId="3" borderId="64" xfId="0" applyFont="1" applyFill="1" applyBorder="1" applyAlignment="1">
      <alignment horizontal="center" vertical="center" wrapText="1"/>
    </xf>
    <xf numFmtId="0" fontId="42" fillId="0" borderId="34" xfId="0" applyFont="1" applyBorder="1" applyAlignment="1">
      <alignment horizontal="center" vertical="center" textRotation="90" wrapText="1"/>
    </xf>
    <xf numFmtId="0" fontId="44" fillId="4" borderId="12" xfId="0" applyFont="1" applyFill="1" applyBorder="1" applyAlignment="1">
      <alignment horizontal="center"/>
    </xf>
    <xf numFmtId="0" fontId="43" fillId="4" borderId="49" xfId="0" applyFont="1" applyFill="1" applyBorder="1" applyAlignment="1">
      <alignment horizontal="center"/>
    </xf>
    <xf numFmtId="0" fontId="43" fillId="7" borderId="53" xfId="0" applyFont="1" applyFill="1" applyBorder="1" applyAlignment="1">
      <alignment horizontal="center"/>
    </xf>
    <xf numFmtId="0" fontId="42" fillId="0" borderId="28" xfId="0" applyFont="1" applyBorder="1" applyAlignment="1">
      <alignment horizontal="center" vertical="center"/>
    </xf>
    <xf numFmtId="0" fontId="43" fillId="22" borderId="49" xfId="0" applyFont="1" applyFill="1" applyBorder="1" applyAlignment="1">
      <alignment horizontal="center"/>
    </xf>
    <xf numFmtId="0" fontId="43" fillId="8" borderId="34" xfId="0" applyFont="1" applyFill="1" applyBorder="1" applyAlignment="1">
      <alignment horizontal="center"/>
    </xf>
    <xf numFmtId="0" fontId="42" fillId="4" borderId="0" xfId="0" applyFont="1" applyFill="1" applyBorder="1" applyAlignment="1">
      <alignment horizontal="center"/>
    </xf>
    <xf numFmtId="0" fontId="42" fillId="8" borderId="17" xfId="0" applyFont="1" applyFill="1" applyBorder="1" applyAlignment="1">
      <alignment horizontal="center"/>
    </xf>
    <xf numFmtId="0" fontId="42" fillId="7" borderId="89" xfId="0" applyFont="1" applyFill="1" applyBorder="1" applyAlignment="1">
      <alignment horizontal="center" vertical="center"/>
    </xf>
    <xf numFmtId="0" fontId="42" fillId="7" borderId="56" xfId="0" applyFont="1" applyFill="1" applyBorder="1" applyAlignment="1">
      <alignment horizontal="center"/>
    </xf>
    <xf numFmtId="0" fontId="42" fillId="8" borderId="89" xfId="0" applyFont="1" applyFill="1" applyBorder="1" applyAlignment="1">
      <alignment horizontal="center" vertical="center"/>
    </xf>
    <xf numFmtId="0" fontId="42" fillId="22" borderId="10" xfId="0" applyFont="1" applyFill="1" applyBorder="1" applyAlignment="1">
      <alignment horizontal="center" vertical="center" wrapText="1"/>
    </xf>
    <xf numFmtId="0" fontId="42" fillId="4" borderId="37" xfId="0" applyFont="1" applyFill="1" applyBorder="1" applyAlignment="1">
      <alignment horizontal="center" vertical="center"/>
    </xf>
    <xf numFmtId="0" fontId="42" fillId="4" borderId="43" xfId="0" applyFont="1" applyFill="1" applyBorder="1" applyAlignment="1">
      <alignment horizontal="center"/>
    </xf>
    <xf numFmtId="0" fontId="50" fillId="0" borderId="53" xfId="0" applyFont="1" applyFill="1" applyBorder="1" applyAlignment="1">
      <alignment horizontal="left" indent="1"/>
    </xf>
    <xf numFmtId="0" fontId="50" fillId="0" borderId="70" xfId="0" applyFont="1" applyFill="1" applyBorder="1" applyAlignment="1">
      <alignment horizontal="center" vertical="center" wrapText="1"/>
    </xf>
    <xf numFmtId="0" fontId="20" fillId="0" borderId="64" xfId="0" applyFont="1" applyFill="1" applyBorder="1" applyAlignment="1">
      <alignment horizontal="center" vertical="center" textRotation="90"/>
    </xf>
    <xf numFmtId="0" fontId="20" fillId="0" borderId="17" xfId="0" applyFont="1" applyFill="1" applyBorder="1" applyAlignment="1">
      <alignment/>
    </xf>
    <xf numFmtId="0" fontId="20" fillId="0" borderId="22" xfId="0" applyFont="1" applyFill="1" applyBorder="1" applyAlignment="1">
      <alignment/>
    </xf>
    <xf numFmtId="0" fontId="20" fillId="0" borderId="13" xfId="0" applyFont="1" applyFill="1" applyBorder="1" applyAlignment="1">
      <alignment/>
    </xf>
    <xf numFmtId="0" fontId="20" fillId="0" borderId="30" xfId="0" applyFont="1" applyFill="1" applyBorder="1" applyAlignment="1">
      <alignment/>
    </xf>
    <xf numFmtId="0" fontId="22" fillId="0" borderId="118" xfId="0" applyFont="1" applyFill="1" applyBorder="1" applyAlignment="1">
      <alignment horizontal="left" wrapText="1"/>
    </xf>
    <xf numFmtId="0" fontId="22" fillId="0" borderId="119" xfId="0" applyFont="1" applyFill="1" applyBorder="1" applyAlignment="1">
      <alignment horizontal="left" wrapText="1"/>
    </xf>
    <xf numFmtId="0" fontId="50" fillId="0" borderId="66" xfId="0" applyFont="1" applyFill="1" applyBorder="1" applyAlignment="1">
      <alignment horizontal="center" vertical="center" textRotation="90" wrapText="1"/>
    </xf>
    <xf numFmtId="0" fontId="50" fillId="0" borderId="34" xfId="0" applyFont="1" applyFill="1" applyBorder="1" applyAlignment="1">
      <alignment horizontal="center" vertical="center" textRotation="90" wrapText="1"/>
    </xf>
    <xf numFmtId="0" fontId="39" fillId="0" borderId="10" xfId="0" applyFont="1" applyFill="1" applyBorder="1" applyAlignment="1">
      <alignment horizontal="center" vertical="center"/>
    </xf>
    <xf numFmtId="0" fontId="50" fillId="0" borderId="64" xfId="0" applyFont="1" applyFill="1" applyBorder="1" applyAlignment="1">
      <alignment horizontal="left" vertical="center" wrapText="1"/>
    </xf>
    <xf numFmtId="0" fontId="50" fillId="0" borderId="66" xfId="0" applyFont="1" applyFill="1" applyBorder="1" applyAlignment="1">
      <alignment horizontal="center" vertical="center" wrapText="1"/>
    </xf>
    <xf numFmtId="0" fontId="50" fillId="0" borderId="57" xfId="0" applyFont="1" applyFill="1" applyBorder="1" applyAlignment="1">
      <alignment horizontal="center" vertical="center"/>
    </xf>
    <xf numFmtId="0" fontId="39" fillId="0" borderId="19" xfId="0" applyFont="1" applyFill="1" applyBorder="1" applyAlignment="1">
      <alignment horizontal="center" vertical="center"/>
    </xf>
    <xf numFmtId="0" fontId="50" fillId="0" borderId="34" xfId="0" applyFont="1" applyFill="1" applyBorder="1" applyAlignment="1">
      <alignment horizontal="left" vertical="center" wrapText="1"/>
    </xf>
    <xf numFmtId="0" fontId="50" fillId="0" borderId="35" xfId="0" applyFont="1" applyFill="1" applyBorder="1" applyAlignment="1">
      <alignment horizontal="left" vertical="center" wrapText="1"/>
    </xf>
    <xf numFmtId="0" fontId="50" fillId="0" borderId="35" xfId="0" applyFont="1" applyFill="1" applyBorder="1" applyAlignment="1">
      <alignment horizontal="left" vertical="center" indent="1"/>
    </xf>
    <xf numFmtId="0" fontId="50" fillId="0" borderId="64" xfId="0" applyFont="1" applyFill="1" applyBorder="1" applyAlignment="1">
      <alignment horizontal="center" vertical="center" textRotation="90" wrapText="1"/>
    </xf>
    <xf numFmtId="0" fontId="50" fillId="0" borderId="52" xfId="0" applyFont="1" applyFill="1" applyBorder="1" applyAlignment="1">
      <alignment horizontal="center" vertical="center"/>
    </xf>
    <xf numFmtId="0" fontId="50" fillId="0" borderId="34" xfId="0" applyFont="1" applyFill="1" applyBorder="1" applyAlignment="1">
      <alignment horizontal="center" vertical="center" wrapText="1"/>
    </xf>
    <xf numFmtId="0" fontId="50" fillId="0" borderId="18" xfId="0" applyFont="1" applyFill="1" applyBorder="1" applyAlignment="1">
      <alignment horizontal="center" vertical="center"/>
    </xf>
    <xf numFmtId="0" fontId="50" fillId="0" borderId="47" xfId="0" applyFont="1" applyFill="1" applyBorder="1" applyAlignment="1">
      <alignment horizontal="center" vertical="center"/>
    </xf>
    <xf numFmtId="0" fontId="50" fillId="0" borderId="34" xfId="0" applyFont="1" applyFill="1" applyBorder="1" applyAlignment="1">
      <alignment horizontal="center" vertical="center"/>
    </xf>
    <xf numFmtId="0" fontId="20" fillId="0" borderId="40" xfId="0" applyFont="1" applyFill="1" applyBorder="1" applyAlignment="1">
      <alignment horizontal="center"/>
    </xf>
    <xf numFmtId="0" fontId="50" fillId="0" borderId="64" xfId="0" applyFont="1" applyFill="1" applyBorder="1" applyAlignment="1">
      <alignment horizontal="center" vertical="center" wrapText="1"/>
    </xf>
    <xf numFmtId="0" fontId="50" fillId="0" borderId="28" xfId="0" applyFont="1" applyFill="1" applyBorder="1" applyAlignment="1">
      <alignment horizontal="center" vertical="center"/>
    </xf>
    <xf numFmtId="0" fontId="50" fillId="0" borderId="30" xfId="0" applyFont="1" applyFill="1" applyBorder="1" applyAlignment="1">
      <alignment horizontal="center" vertical="center"/>
    </xf>
    <xf numFmtId="0" fontId="50" fillId="0" borderId="17" xfId="0" applyFont="1" applyFill="1" applyBorder="1" applyAlignment="1">
      <alignment horizontal="center" vertical="center"/>
    </xf>
    <xf numFmtId="0" fontId="50" fillId="0" borderId="15" xfId="0" applyFont="1" applyFill="1" applyBorder="1" applyAlignment="1">
      <alignment horizontal="center" vertical="center"/>
    </xf>
    <xf numFmtId="0" fontId="22" fillId="0" borderId="120" xfId="0" applyFont="1" applyFill="1" applyBorder="1" applyAlignment="1">
      <alignment horizontal="left" vertical="center" wrapText="1"/>
    </xf>
    <xf numFmtId="0" fontId="23" fillId="0" borderId="57" xfId="0" applyFont="1" applyBorder="1" applyAlignment="1">
      <alignment wrapText="1"/>
    </xf>
    <xf numFmtId="0" fontId="23" fillId="0" borderId="121" xfId="0" applyFont="1" applyBorder="1" applyAlignment="1">
      <alignment wrapText="1"/>
    </xf>
    <xf numFmtId="0" fontId="23" fillId="0" borderId="42" xfId="0" applyFont="1" applyBorder="1" applyAlignment="1">
      <alignment wrapText="1"/>
    </xf>
    <xf numFmtId="0" fontId="23" fillId="0" borderId="0" xfId="0" applyFont="1" applyBorder="1" applyAlignment="1">
      <alignment wrapText="1"/>
    </xf>
    <xf numFmtId="0" fontId="22" fillId="25" borderId="0" xfId="0" applyFont="1" applyFill="1" applyBorder="1" applyAlignment="1">
      <alignment horizontal="left" vertical="top" wrapText="1"/>
    </xf>
    <xf numFmtId="0" fontId="22" fillId="25" borderId="42"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42" xfId="0" applyFont="1" applyFill="1" applyBorder="1" applyAlignment="1">
      <alignment horizontal="left" vertical="top" wrapText="1"/>
    </xf>
    <xf numFmtId="0" fontId="50" fillId="0" borderId="34" xfId="0" applyFont="1" applyFill="1" applyBorder="1" applyAlignment="1">
      <alignment horizontal="center" vertical="center" textRotation="90"/>
    </xf>
    <xf numFmtId="0" fontId="50" fillId="0" borderId="63" xfId="0" applyFont="1" applyFill="1" applyBorder="1" applyAlignment="1">
      <alignment horizontal="center" vertical="center" textRotation="90"/>
    </xf>
    <xf numFmtId="0" fontId="24" fillId="0" borderId="21" xfId="0" applyFont="1" applyBorder="1" applyAlignment="1">
      <alignment/>
    </xf>
    <xf numFmtId="0" fontId="24" fillId="0" borderId="21" xfId="0" applyFont="1" applyBorder="1" applyAlignment="1">
      <alignment horizontal="center"/>
    </xf>
    <xf numFmtId="0" fontId="0" fillId="0" borderId="21" xfId="0" applyFont="1" applyBorder="1" applyAlignment="1">
      <alignment wrapText="1"/>
    </xf>
    <xf numFmtId="0" fontId="0" fillId="0" borderId="21" xfId="0" applyFont="1" applyBorder="1" applyAlignment="1">
      <alignment horizontal="center" vertical="center" wrapText="1"/>
    </xf>
    <xf numFmtId="0" fontId="0" fillId="0" borderId="21" xfId="0" applyFont="1" applyBorder="1" applyAlignment="1">
      <alignment horizontal="left" vertical="center" wrapText="1"/>
    </xf>
    <xf numFmtId="0" fontId="29" fillId="0" borderId="0" xfId="0" applyFont="1" applyBorder="1" applyAlignment="1">
      <alignment/>
    </xf>
    <xf numFmtId="0" fontId="0" fillId="0" borderId="21" xfId="0" applyFont="1" applyBorder="1" applyAlignment="1">
      <alignment horizontal="center" vertical="center"/>
    </xf>
    <xf numFmtId="0" fontId="0" fillId="0" borderId="1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25" xfId="0" applyFont="1" applyFill="1" applyBorder="1" applyAlignment="1">
      <alignment/>
    </xf>
    <xf numFmtId="0" fontId="0" fillId="0" borderId="58" xfId="0" applyFont="1" applyFill="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0</xdr:rowOff>
    </xdr:from>
    <xdr:to>
      <xdr:col>66</xdr:col>
      <xdr:colOff>38100</xdr:colOff>
      <xdr:row>38</xdr:row>
      <xdr:rowOff>161925</xdr:rowOff>
    </xdr:to>
    <xdr:pic>
      <xdr:nvPicPr>
        <xdr:cNvPr id="1" name="Рисунок 3" descr="C:\Users\user\Desktop\СКАНЫ\IMG_20200626_0001.jpg"/>
        <xdr:cNvPicPr preferRelativeResize="1">
          <a:picLocks noChangeAspect="1"/>
        </xdr:cNvPicPr>
      </xdr:nvPicPr>
      <xdr:blipFill>
        <a:blip r:embed="rId1"/>
        <a:stretch>
          <a:fillRect/>
        </a:stretch>
      </xdr:blipFill>
      <xdr:spPr>
        <a:xfrm>
          <a:off x="9525" y="161925"/>
          <a:ext cx="11458575" cy="7296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3:CJ47"/>
  <sheetViews>
    <sheetView view="pageBreakPreview" zoomScale="95" zoomScaleSheetLayoutView="95" zoomScalePageLayoutView="0" workbookViewId="0" topLeftCell="A13">
      <selection activeCell="A10" sqref="A10"/>
    </sheetView>
  </sheetViews>
  <sheetFormatPr defaultColWidth="9.00390625" defaultRowHeight="12.75"/>
  <cols>
    <col min="1" max="1" width="5.125" style="0" customWidth="1"/>
    <col min="2" max="2" width="2.00390625" style="0" customWidth="1"/>
    <col min="3" max="3" width="2.125" style="0" customWidth="1"/>
    <col min="4" max="4" width="2.375" style="0" customWidth="1"/>
    <col min="5" max="5" width="2.125" style="0" customWidth="1"/>
    <col min="6" max="6" width="3.125" style="0" customWidth="1"/>
    <col min="7" max="8" width="2.625" style="0" customWidth="1"/>
    <col min="9" max="10" width="2.50390625" style="0" customWidth="1"/>
    <col min="11" max="11" width="2.125" style="0" customWidth="1"/>
    <col min="12" max="12" width="2.375" style="0" customWidth="1"/>
    <col min="13" max="13" width="2.125" style="0" customWidth="1"/>
    <col min="14" max="14" width="2.50390625" style="0" customWidth="1"/>
    <col min="15" max="18" width="2.125" style="0" customWidth="1"/>
    <col min="19" max="54" width="2.50390625" style="0" customWidth="1"/>
    <col min="55" max="55" width="3.625" style="0" customWidth="1"/>
    <col min="56" max="56" width="3.50390625" style="0" customWidth="1"/>
    <col min="57" max="57" width="4.50390625" style="0" customWidth="1"/>
    <col min="58" max="58" width="3.625" style="0" customWidth="1"/>
    <col min="59" max="59" width="5.125" style="0" hidden="1" customWidth="1"/>
    <col min="60" max="60" width="6.375" style="0" hidden="1" customWidth="1"/>
    <col min="61" max="61" width="8.625" style="0" hidden="1" customWidth="1"/>
    <col min="62" max="62" width="1.875" style="0" hidden="1" customWidth="1"/>
    <col min="63" max="63" width="5.50390625" style="0" hidden="1" customWidth="1"/>
    <col min="64" max="64" width="4.375" style="0" hidden="1" customWidth="1"/>
    <col min="65" max="65" width="4.50390625" style="0" hidden="1" customWidth="1"/>
    <col min="66" max="66" width="15.875" style="0" hidden="1" customWidth="1"/>
  </cols>
  <sheetData>
    <row r="3" spans="1:71" ht="13.5" customHeight="1">
      <c r="A3" s="1"/>
      <c r="B3" s="1"/>
      <c r="C3" s="1"/>
      <c r="D3" s="2"/>
      <c r="E3" s="2"/>
      <c r="F3" s="2"/>
      <c r="G3" s="2"/>
      <c r="H3" s="2"/>
      <c r="I3" s="2"/>
      <c r="J3" s="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2"/>
      <c r="BF3" s="2"/>
      <c r="BG3" s="2"/>
      <c r="BH3" s="2"/>
      <c r="BI3" s="2"/>
      <c r="BJ3" s="727"/>
      <c r="BK3" s="727"/>
      <c r="BL3" s="727"/>
      <c r="BM3" s="727"/>
      <c r="BN3" s="727"/>
      <c r="BO3" s="2"/>
      <c r="BP3" s="2"/>
      <c r="BQ3" s="2"/>
      <c r="BR3" s="2"/>
      <c r="BS3" s="2"/>
    </row>
    <row r="4" spans="1:71" ht="11.25" customHeight="1">
      <c r="A4" s="1"/>
      <c r="B4" s="1"/>
      <c r="C4" s="1"/>
      <c r="D4" s="727"/>
      <c r="E4" s="727"/>
      <c r="F4" s="727"/>
      <c r="G4" s="727"/>
      <c r="H4" s="727"/>
      <c r="I4" s="727"/>
      <c r="J4" s="727"/>
      <c r="K4" s="727"/>
      <c r="L4" s="727"/>
      <c r="M4" s="727"/>
      <c r="N4" s="727"/>
      <c r="O4" s="727"/>
      <c r="P4" s="727"/>
      <c r="Q4" s="727"/>
      <c r="R4" s="727"/>
      <c r="S4" s="727"/>
      <c r="T4" s="727"/>
      <c r="U4" s="72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2"/>
      <c r="BF4" s="2"/>
      <c r="BG4" s="2"/>
      <c r="BH4" s="2"/>
      <c r="BI4" s="2"/>
      <c r="BJ4" s="3"/>
      <c r="BK4" s="4"/>
      <c r="BL4" s="4"/>
      <c r="BM4" s="4"/>
      <c r="BN4" s="4"/>
      <c r="BO4" s="2"/>
      <c r="BP4" s="2"/>
      <c r="BQ4" s="2"/>
      <c r="BR4" s="2"/>
      <c r="BS4" s="2"/>
    </row>
    <row r="5" spans="1:71" ht="14.25">
      <c r="A5" s="2"/>
      <c r="B5" s="2"/>
      <c r="C5" s="2"/>
      <c r="D5" s="3"/>
      <c r="E5" s="4"/>
      <c r="F5" s="4"/>
      <c r="G5" s="4"/>
      <c r="H5" s="4"/>
      <c r="I5" s="4"/>
      <c r="J5" s="1"/>
      <c r="K5" s="1"/>
      <c r="L5" s="1"/>
      <c r="M5" s="1"/>
      <c r="N5" s="1"/>
      <c r="O5" s="1"/>
      <c r="P5" s="1"/>
      <c r="Q5" s="1"/>
      <c r="R5" s="1"/>
      <c r="S5" s="1"/>
      <c r="T5" s="4"/>
      <c r="U5" s="4"/>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5"/>
      <c r="BF5" s="6"/>
      <c r="BG5" s="6"/>
      <c r="BH5" s="2"/>
      <c r="BI5" s="2"/>
      <c r="BJ5" s="4"/>
      <c r="BK5" s="4"/>
      <c r="BL5" s="4"/>
      <c r="BM5" s="5"/>
      <c r="BN5" s="5"/>
      <c r="BO5" s="2"/>
      <c r="BP5" s="2"/>
      <c r="BQ5" s="2"/>
      <c r="BR5" s="2"/>
      <c r="BS5" s="2"/>
    </row>
    <row r="6" spans="1:71" ht="12.75" customHeight="1">
      <c r="A6" s="1"/>
      <c r="B6" s="1"/>
      <c r="C6" s="1"/>
      <c r="D6" s="727"/>
      <c r="E6" s="727"/>
      <c r="F6" s="727"/>
      <c r="G6" s="727"/>
      <c r="H6" s="727"/>
      <c r="I6" s="727"/>
      <c r="J6" s="727"/>
      <c r="K6" s="727"/>
      <c r="L6" s="727"/>
      <c r="M6" s="727"/>
      <c r="N6" s="727"/>
      <c r="O6" s="727"/>
      <c r="P6" s="727"/>
      <c r="Q6" s="727"/>
      <c r="R6" s="727"/>
      <c r="S6" s="727"/>
      <c r="T6" s="727"/>
      <c r="U6" s="727"/>
      <c r="V6" s="7"/>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5"/>
      <c r="BF6" s="6"/>
      <c r="BG6" s="6"/>
      <c r="BH6" s="3"/>
      <c r="BI6" s="4"/>
      <c r="BJ6" s="4"/>
      <c r="BK6" s="4"/>
      <c r="BL6" s="4"/>
      <c r="BM6" s="5"/>
      <c r="BN6" s="6"/>
      <c r="BO6" s="2"/>
      <c r="BP6" s="2"/>
      <c r="BQ6" s="2"/>
      <c r="BR6" s="2"/>
      <c r="BS6" s="2"/>
    </row>
    <row r="7" spans="1:71" ht="14.25" customHeight="1">
      <c r="A7" s="2"/>
      <c r="B7" s="2"/>
      <c r="C7" s="2"/>
      <c r="D7" s="3"/>
      <c r="E7" s="4"/>
      <c r="F7" s="4"/>
      <c r="G7" s="4"/>
      <c r="H7" s="4"/>
      <c r="I7" s="4"/>
      <c r="J7" s="1"/>
      <c r="K7" s="1"/>
      <c r="L7" s="1"/>
      <c r="M7" s="1"/>
      <c r="N7" s="1"/>
      <c r="O7" s="1"/>
      <c r="P7" s="1"/>
      <c r="Q7" s="1"/>
      <c r="R7" s="1"/>
      <c r="S7" s="1"/>
      <c r="T7" s="4"/>
      <c r="U7" s="4"/>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2"/>
      <c r="BF7" s="2"/>
      <c r="BG7" s="2"/>
      <c r="BH7" s="8"/>
      <c r="BI7" s="5"/>
      <c r="BJ7" s="5"/>
      <c r="BK7" s="5"/>
      <c r="BL7" s="4"/>
      <c r="BM7" s="4"/>
      <c r="BN7" s="4"/>
      <c r="BO7" s="4"/>
      <c r="BP7" s="4"/>
      <c r="BQ7" s="4"/>
      <c r="BR7" s="9"/>
      <c r="BS7" s="2"/>
    </row>
    <row r="8" spans="1:71" ht="14.25" customHeight="1">
      <c r="A8" s="733"/>
      <c r="B8" s="733"/>
      <c r="C8" s="733"/>
      <c r="D8" s="733"/>
      <c r="E8" s="733"/>
      <c r="F8" s="733"/>
      <c r="G8" s="733"/>
      <c r="H8" s="733"/>
      <c r="I8" s="733"/>
      <c r="J8" s="733"/>
      <c r="K8" s="733"/>
      <c r="L8" s="733"/>
      <c r="M8" s="733"/>
      <c r="N8" s="733"/>
      <c r="O8" s="733"/>
      <c r="P8" s="733"/>
      <c r="Q8" s="733"/>
      <c r="R8" s="733"/>
      <c r="S8" s="733"/>
      <c r="T8" s="733"/>
      <c r="U8" s="733"/>
      <c r="AA8" s="10"/>
      <c r="AB8" s="11"/>
      <c r="AC8" s="11"/>
      <c r="AD8" s="11"/>
      <c r="AE8" s="11"/>
      <c r="AF8" s="11"/>
      <c r="AG8" s="11"/>
      <c r="AH8" s="11"/>
      <c r="AI8" s="11"/>
      <c r="AJ8" s="11"/>
      <c r="AK8" s="11"/>
      <c r="AL8" s="11"/>
      <c r="AM8" s="11"/>
      <c r="AN8" s="11"/>
      <c r="AO8" s="11"/>
      <c r="AP8" s="11"/>
      <c r="AQ8" s="12"/>
      <c r="AR8" s="12"/>
      <c r="AS8" s="12"/>
      <c r="AT8" s="12"/>
      <c r="AU8" s="12"/>
      <c r="AV8" s="12"/>
      <c r="AW8" s="12"/>
      <c r="AX8" s="12"/>
      <c r="AY8" s="11"/>
      <c r="AZ8" s="11"/>
      <c r="BA8" s="11"/>
      <c r="BB8" s="11"/>
      <c r="BC8" s="11"/>
      <c r="BD8" s="11"/>
      <c r="BE8" s="4"/>
      <c r="BF8" s="4"/>
      <c r="BG8" s="4"/>
      <c r="BH8" s="2"/>
      <c r="BI8" s="2"/>
      <c r="BJ8" s="734"/>
      <c r="BK8" s="734"/>
      <c r="BL8" s="734"/>
      <c r="BM8" s="734"/>
      <c r="BN8" s="734"/>
      <c r="BO8" s="734"/>
      <c r="BP8" s="734"/>
      <c r="BQ8" s="734"/>
      <c r="BR8" s="734"/>
      <c r="BS8" s="734"/>
    </row>
    <row r="9" spans="1:71" ht="14.25" customHeight="1">
      <c r="A9" s="732"/>
      <c r="B9" s="732"/>
      <c r="C9" s="732"/>
      <c r="D9" s="732"/>
      <c r="E9" s="732"/>
      <c r="F9" s="732"/>
      <c r="G9" s="732"/>
      <c r="H9" s="732"/>
      <c r="I9" s="732"/>
      <c r="J9" s="732"/>
      <c r="K9" s="732"/>
      <c r="L9" s="732"/>
      <c r="M9" s="732"/>
      <c r="N9" s="732"/>
      <c r="O9" s="732"/>
      <c r="P9" s="732"/>
      <c r="Q9" s="732"/>
      <c r="R9" s="732"/>
      <c r="S9" s="732"/>
      <c r="T9" s="732"/>
      <c r="U9" s="732"/>
      <c r="AA9" s="10"/>
      <c r="AB9" s="11"/>
      <c r="AC9" s="11"/>
      <c r="AD9" s="11"/>
      <c r="AE9" s="11"/>
      <c r="AF9" s="11"/>
      <c r="AG9" s="11"/>
      <c r="AH9" s="11"/>
      <c r="AI9" s="11"/>
      <c r="AJ9" s="11"/>
      <c r="AK9" s="11"/>
      <c r="AL9" s="11"/>
      <c r="AM9" s="11"/>
      <c r="AN9" s="11"/>
      <c r="AO9" s="11"/>
      <c r="AP9" s="11"/>
      <c r="AQ9" s="12"/>
      <c r="AR9" s="12"/>
      <c r="AS9" s="12"/>
      <c r="AT9" s="12"/>
      <c r="AU9" s="12"/>
      <c r="AV9" s="12"/>
      <c r="AW9" s="12"/>
      <c r="AX9" s="12"/>
      <c r="AY9" s="11"/>
      <c r="AZ9" s="11"/>
      <c r="BA9" s="11"/>
      <c r="BB9" s="11"/>
      <c r="BC9" s="11"/>
      <c r="BD9" s="11"/>
      <c r="BE9" s="4"/>
      <c r="BF9" s="4"/>
      <c r="BG9" s="4"/>
      <c r="BH9" s="8"/>
      <c r="BI9" s="5"/>
      <c r="BJ9" s="5"/>
      <c r="BK9" s="5"/>
      <c r="BL9" s="4"/>
      <c r="BM9" s="4"/>
      <c r="BN9" s="9"/>
      <c r="BO9" s="13"/>
      <c r="BP9" s="13"/>
      <c r="BQ9" s="13"/>
      <c r="BR9" s="13"/>
      <c r="BS9" s="13"/>
    </row>
    <row r="10" spans="1:71" ht="14.25" customHeight="1">
      <c r="A10" s="10"/>
      <c r="B10" s="10"/>
      <c r="C10" s="10"/>
      <c r="D10" s="727"/>
      <c r="E10" s="727"/>
      <c r="F10" s="727"/>
      <c r="G10" s="727"/>
      <c r="H10" s="727"/>
      <c r="I10" s="727"/>
      <c r="J10" s="727"/>
      <c r="K10" s="727"/>
      <c r="L10" s="727"/>
      <c r="M10" s="727"/>
      <c r="N10" s="727"/>
      <c r="O10" s="727"/>
      <c r="P10" s="727"/>
      <c r="Q10" s="727"/>
      <c r="R10" s="727"/>
      <c r="S10" s="727"/>
      <c r="T10" s="727"/>
      <c r="U10" s="727"/>
      <c r="AA10" s="10"/>
      <c r="AB10" s="11"/>
      <c r="AC10" s="11"/>
      <c r="AD10" s="11"/>
      <c r="AE10" s="11"/>
      <c r="AF10" s="11"/>
      <c r="AG10" s="11"/>
      <c r="AH10" s="11"/>
      <c r="AI10" s="11"/>
      <c r="AJ10" s="11"/>
      <c r="AK10" s="11"/>
      <c r="AL10" s="11"/>
      <c r="AM10" s="11"/>
      <c r="AN10" s="11"/>
      <c r="AO10" s="11"/>
      <c r="AP10" s="11"/>
      <c r="AQ10" s="12"/>
      <c r="AR10" s="12"/>
      <c r="AS10" s="12"/>
      <c r="AT10" s="12"/>
      <c r="AU10" s="12"/>
      <c r="AV10" s="12"/>
      <c r="AW10" s="12"/>
      <c r="AX10" s="12"/>
      <c r="AY10" s="11"/>
      <c r="AZ10" s="11"/>
      <c r="BA10" s="11"/>
      <c r="BB10" s="11"/>
      <c r="BC10" s="11"/>
      <c r="BD10" s="11"/>
      <c r="BE10" s="11"/>
      <c r="BF10" s="11"/>
      <c r="BG10" s="11"/>
      <c r="BM10" s="10"/>
      <c r="BN10" s="10"/>
      <c r="BO10" s="14"/>
      <c r="BP10" s="14"/>
      <c r="BQ10" s="14"/>
      <c r="BR10" s="14"/>
      <c r="BS10" s="14"/>
    </row>
    <row r="11" spans="1:71" ht="14.25" customHeight="1">
      <c r="A11" s="10"/>
      <c r="B11" s="10"/>
      <c r="C11" s="10"/>
      <c r="D11" s="10"/>
      <c r="E11" s="10"/>
      <c r="F11" s="727"/>
      <c r="G11" s="727"/>
      <c r="H11" s="727"/>
      <c r="I11" s="727"/>
      <c r="J11" s="727"/>
      <c r="K11" s="727"/>
      <c r="L11" s="727"/>
      <c r="M11" s="727"/>
      <c r="N11" s="727"/>
      <c r="O11" s="727"/>
      <c r="P11" s="727"/>
      <c r="Q11" s="727"/>
      <c r="R11" s="727"/>
      <c r="S11" s="727"/>
      <c r="T11" s="727"/>
      <c r="U11" s="727"/>
      <c r="V11" s="727"/>
      <c r="W11" s="727"/>
      <c r="AA11" s="10"/>
      <c r="AB11" s="11"/>
      <c r="AC11" s="11"/>
      <c r="AD11" s="11"/>
      <c r="AE11" s="11"/>
      <c r="AF11" s="11"/>
      <c r="AG11" s="11"/>
      <c r="AH11" s="11"/>
      <c r="AI11" s="11"/>
      <c r="AJ11" s="11"/>
      <c r="AK11" s="11"/>
      <c r="AL11" s="11"/>
      <c r="AM11" s="11"/>
      <c r="AN11" s="11"/>
      <c r="AO11" s="11"/>
      <c r="AP11" s="11"/>
      <c r="AQ11" s="12"/>
      <c r="AR11" s="12"/>
      <c r="AS11" s="12"/>
      <c r="AT11" s="12"/>
      <c r="AU11" s="12"/>
      <c r="AV11" s="12"/>
      <c r="AW11" s="12"/>
      <c r="AX11" s="12"/>
      <c r="AY11" s="11"/>
      <c r="AZ11" s="11"/>
      <c r="BA11" s="11"/>
      <c r="BB11" s="11"/>
      <c r="BC11" s="11"/>
      <c r="BD11" s="11"/>
      <c r="BE11" s="11"/>
      <c r="BF11" s="11"/>
      <c r="BG11" s="11"/>
      <c r="BI11" s="728"/>
      <c r="BJ11" s="728"/>
      <c r="BK11" s="728"/>
      <c r="BL11" s="728"/>
      <c r="BM11" s="728"/>
      <c r="BN11" s="728"/>
      <c r="BO11" s="728"/>
      <c r="BP11" s="728"/>
      <c r="BQ11" s="728"/>
      <c r="BR11" s="728"/>
      <c r="BS11" s="14"/>
    </row>
    <row r="12" spans="1:72" ht="14.25" customHeight="1">
      <c r="A12" s="10"/>
      <c r="B12" s="10"/>
      <c r="C12" s="10"/>
      <c r="D12" s="10"/>
      <c r="E12" s="10"/>
      <c r="F12" s="1"/>
      <c r="G12" s="1"/>
      <c r="H12" s="1"/>
      <c r="I12" s="1"/>
      <c r="J12" s="1"/>
      <c r="K12" s="1"/>
      <c r="L12" s="1"/>
      <c r="M12" s="1"/>
      <c r="N12" s="1"/>
      <c r="O12" s="1"/>
      <c r="P12" s="1"/>
      <c r="AA12" s="10"/>
      <c r="AB12" s="11"/>
      <c r="AC12" s="11"/>
      <c r="AD12" s="11"/>
      <c r="AE12" s="11"/>
      <c r="AF12" s="11"/>
      <c r="AG12" s="11"/>
      <c r="AH12" s="11"/>
      <c r="AI12" s="11"/>
      <c r="AJ12" s="11"/>
      <c r="AK12" s="11"/>
      <c r="AL12" s="11"/>
      <c r="AM12" s="11"/>
      <c r="AN12" s="11"/>
      <c r="AO12" s="11"/>
      <c r="AP12" s="11"/>
      <c r="AQ12" s="12"/>
      <c r="AR12" s="12"/>
      <c r="AS12" s="12"/>
      <c r="AT12" s="12"/>
      <c r="AU12" s="12"/>
      <c r="AV12" s="12"/>
      <c r="AW12" s="12"/>
      <c r="AX12" s="12"/>
      <c r="AY12" s="11"/>
      <c r="AZ12" s="11"/>
      <c r="BA12" s="11"/>
      <c r="BB12" s="11"/>
      <c r="BC12" s="11"/>
      <c r="BD12" s="11"/>
      <c r="BE12" s="11"/>
      <c r="BF12" s="11"/>
      <c r="BG12" s="11"/>
      <c r="BK12" s="5"/>
      <c r="BL12" s="6"/>
      <c r="BM12" s="6"/>
      <c r="BN12" s="6"/>
      <c r="BO12" s="6"/>
      <c r="BP12" s="8"/>
      <c r="BQ12" s="5"/>
      <c r="BR12" s="5"/>
      <c r="BS12" s="15"/>
      <c r="BT12" s="15"/>
    </row>
    <row r="13" spans="1:72" ht="14.25" customHeight="1">
      <c r="A13" s="10"/>
      <c r="B13" s="10"/>
      <c r="C13" s="10"/>
      <c r="D13" s="10"/>
      <c r="E13" s="10"/>
      <c r="F13" s="1"/>
      <c r="G13" s="1"/>
      <c r="H13" s="1"/>
      <c r="I13" s="1"/>
      <c r="J13" s="1"/>
      <c r="K13" s="1"/>
      <c r="L13" s="1"/>
      <c r="M13" s="1"/>
      <c r="N13" s="1"/>
      <c r="O13" s="1"/>
      <c r="P13" s="1"/>
      <c r="AA13" s="10"/>
      <c r="AB13" s="11"/>
      <c r="AC13" s="11"/>
      <c r="AD13" s="11"/>
      <c r="AE13" s="11"/>
      <c r="AF13" s="11"/>
      <c r="AG13" s="11"/>
      <c r="AH13" s="11"/>
      <c r="AI13" s="11"/>
      <c r="AJ13" s="11"/>
      <c r="AK13" s="11"/>
      <c r="AL13" s="11"/>
      <c r="AM13" s="11"/>
      <c r="AN13" s="11"/>
      <c r="AO13" s="11"/>
      <c r="AP13" s="11"/>
      <c r="AQ13" s="12"/>
      <c r="AR13" s="12"/>
      <c r="AS13" s="12"/>
      <c r="AT13" s="12"/>
      <c r="AU13" s="12"/>
      <c r="AV13" s="12"/>
      <c r="AW13" s="12"/>
      <c r="AX13" s="12"/>
      <c r="AY13" s="11"/>
      <c r="AZ13" s="11"/>
      <c r="BA13" s="11"/>
      <c r="BB13" s="11"/>
      <c r="BC13" s="11"/>
      <c r="BD13" s="11"/>
      <c r="BE13" s="11"/>
      <c r="BF13" s="11"/>
      <c r="BG13" s="11"/>
      <c r="BK13" s="728"/>
      <c r="BL13" s="728"/>
      <c r="BM13" s="728"/>
      <c r="BN13" s="728"/>
      <c r="BO13" s="728"/>
      <c r="BP13" s="728"/>
      <c r="BQ13" s="728"/>
      <c r="BR13" s="728"/>
      <c r="BS13" s="728"/>
      <c r="BT13" s="728"/>
    </row>
    <row r="14" spans="1:76" ht="19.5" customHeight="1">
      <c r="A14" s="10"/>
      <c r="B14" s="10"/>
      <c r="C14" s="10"/>
      <c r="D14" s="10"/>
      <c r="E14" s="10"/>
      <c r="F14" s="10"/>
      <c r="G14" s="10"/>
      <c r="AA14" s="10"/>
      <c r="AB14" s="11"/>
      <c r="AC14" s="11"/>
      <c r="AD14" s="11"/>
      <c r="AE14" s="11"/>
      <c r="AF14" s="16"/>
      <c r="AG14" s="16"/>
      <c r="AH14" s="16"/>
      <c r="AI14" s="16"/>
      <c r="AJ14" s="16"/>
      <c r="AK14" s="16"/>
      <c r="AL14" s="16"/>
      <c r="AM14" s="16"/>
      <c r="AN14" s="16"/>
      <c r="AO14" s="16"/>
      <c r="AP14" s="16"/>
      <c r="AQ14" s="16"/>
      <c r="AR14" s="16"/>
      <c r="AS14" s="16"/>
      <c r="AT14" s="16"/>
      <c r="AU14" s="16"/>
      <c r="AV14" s="16"/>
      <c r="AW14" s="16"/>
      <c r="AX14" s="16"/>
      <c r="AY14" s="16"/>
      <c r="AZ14" s="16"/>
      <c r="BA14" s="16"/>
      <c r="BB14" s="11"/>
      <c r="BC14" s="11"/>
      <c r="BD14" s="11"/>
      <c r="BE14" s="11"/>
      <c r="BF14" s="11"/>
      <c r="BG14" s="11"/>
      <c r="BM14" s="10"/>
      <c r="BN14" s="10"/>
      <c r="BO14" s="728"/>
      <c r="BP14" s="728"/>
      <c r="BQ14" s="728"/>
      <c r="BR14" s="728"/>
      <c r="BS14" s="728"/>
      <c r="BT14" s="728"/>
      <c r="BU14" s="728"/>
      <c r="BV14" s="728"/>
      <c r="BW14" s="728"/>
      <c r="BX14" s="728"/>
    </row>
    <row r="15" spans="1:71" ht="19.5" customHeight="1">
      <c r="A15" s="10"/>
      <c r="B15" s="10"/>
      <c r="C15" s="10"/>
      <c r="D15" s="10"/>
      <c r="E15" s="10"/>
      <c r="F15" s="10"/>
      <c r="G15" s="10"/>
      <c r="AA15" s="10"/>
      <c r="AB15" s="11"/>
      <c r="AC15" s="11"/>
      <c r="AD15" s="11"/>
      <c r="AE15" s="11"/>
      <c r="AF15" s="16"/>
      <c r="AG15" s="16"/>
      <c r="AH15" s="16"/>
      <c r="AI15" s="16"/>
      <c r="AJ15" s="16"/>
      <c r="AK15" s="16"/>
      <c r="AL15" s="16"/>
      <c r="AM15" s="16"/>
      <c r="AN15" s="16"/>
      <c r="AO15" s="16"/>
      <c r="AP15" s="16"/>
      <c r="AQ15" s="12"/>
      <c r="AR15" s="12"/>
      <c r="AS15" s="12"/>
      <c r="AT15" s="12"/>
      <c r="AU15" s="12"/>
      <c r="AV15" s="12"/>
      <c r="AW15" s="12"/>
      <c r="AX15" s="12"/>
      <c r="AY15" s="11"/>
      <c r="AZ15" s="11"/>
      <c r="BA15" s="11"/>
      <c r="BB15" s="11"/>
      <c r="BC15" s="11"/>
      <c r="BD15" s="11"/>
      <c r="BE15" s="11"/>
      <c r="BF15" s="11"/>
      <c r="BG15" s="11"/>
      <c r="BM15" s="10"/>
      <c r="BN15" s="10"/>
      <c r="BO15" s="14"/>
      <c r="BP15" s="14"/>
      <c r="BQ15" s="14"/>
      <c r="BR15" s="14"/>
      <c r="BS15" s="14"/>
    </row>
    <row r="16" spans="1:71" ht="18.75" customHeight="1">
      <c r="A16" s="10"/>
      <c r="B16" s="10"/>
      <c r="C16" s="10"/>
      <c r="D16" s="10"/>
      <c r="E16" s="10"/>
      <c r="F16" s="10"/>
      <c r="G16" s="10"/>
      <c r="AA16" s="10"/>
      <c r="AB16" s="11"/>
      <c r="AC16" s="11"/>
      <c r="AD16" s="11"/>
      <c r="AE16" s="11"/>
      <c r="AF16" s="11"/>
      <c r="AG16" s="11"/>
      <c r="AH16" s="11"/>
      <c r="AI16" s="11"/>
      <c r="AJ16" s="11"/>
      <c r="AK16" s="11"/>
      <c r="AL16" s="11"/>
      <c r="AM16" s="16"/>
      <c r="AN16" s="16"/>
      <c r="AO16" s="16"/>
      <c r="AP16" s="16"/>
      <c r="AQ16" s="16"/>
      <c r="AR16" s="16"/>
      <c r="AS16" s="16"/>
      <c r="AT16" s="16"/>
      <c r="AU16" s="16"/>
      <c r="AV16" s="16"/>
      <c r="AW16" s="16"/>
      <c r="AX16" s="12"/>
      <c r="AY16" s="11"/>
      <c r="AZ16" s="11"/>
      <c r="BA16" s="11"/>
      <c r="BB16" s="11"/>
      <c r="BC16" s="11"/>
      <c r="BD16" s="11"/>
      <c r="BE16" s="11"/>
      <c r="BF16" s="11"/>
      <c r="BG16" s="11"/>
      <c r="BM16" s="10"/>
      <c r="BN16" s="10"/>
      <c r="BO16" s="14"/>
      <c r="BP16" s="14"/>
      <c r="BQ16" s="14"/>
      <c r="BR16" s="14"/>
      <c r="BS16" s="14"/>
    </row>
    <row r="17" spans="1:27" ht="12.75">
      <c r="A17" s="10"/>
      <c r="B17" s="10"/>
      <c r="C17" s="10"/>
      <c r="D17" s="10"/>
      <c r="E17" s="10"/>
      <c r="F17" s="10"/>
      <c r="G17" s="10"/>
      <c r="AA17" s="10"/>
    </row>
    <row r="18" spans="1:55" ht="18.75">
      <c r="A18" s="10"/>
      <c r="B18" s="10"/>
      <c r="C18" s="10"/>
      <c r="D18" s="10"/>
      <c r="E18" s="10"/>
      <c r="F18" s="10"/>
      <c r="G18" s="10"/>
      <c r="AA18" s="10"/>
      <c r="AE18" s="17"/>
      <c r="AF18" s="17"/>
      <c r="AG18" s="17"/>
      <c r="AH18" s="17"/>
      <c r="AI18" s="17"/>
      <c r="AJ18" s="17"/>
      <c r="AK18" s="17"/>
      <c r="AL18" s="17"/>
      <c r="AM18" s="17"/>
      <c r="AN18" s="17"/>
      <c r="AO18" s="17"/>
      <c r="AP18" s="17"/>
      <c r="AQ18" s="17"/>
      <c r="AR18" s="17"/>
      <c r="AS18" s="17"/>
      <c r="AT18" s="17"/>
      <c r="AU18" s="17"/>
      <c r="AV18" s="17"/>
      <c r="AW18" s="17"/>
      <c r="AX18" s="17"/>
      <c r="AY18" s="17"/>
      <c r="BC18" s="17"/>
    </row>
    <row r="19" spans="1:55" ht="18.75">
      <c r="A19" s="10"/>
      <c r="B19" s="10"/>
      <c r="C19" s="10"/>
      <c r="D19" s="10"/>
      <c r="E19" s="10"/>
      <c r="F19" s="10"/>
      <c r="G19" s="10"/>
      <c r="AA19" s="10"/>
      <c r="AI19" s="17"/>
      <c r="AJ19" s="17"/>
      <c r="AK19" s="17"/>
      <c r="AL19" s="17"/>
      <c r="AM19" s="17"/>
      <c r="AN19" s="17"/>
      <c r="AO19" s="17"/>
      <c r="AP19" s="17"/>
      <c r="AQ19" s="17"/>
      <c r="AR19" s="17"/>
      <c r="AS19" s="17"/>
      <c r="AT19" s="17"/>
      <c r="AU19" s="17"/>
      <c r="AV19" s="17"/>
      <c r="AW19" s="17"/>
      <c r="AX19" s="17"/>
      <c r="AY19" s="17"/>
      <c r="AZ19" s="17"/>
      <c r="BA19" s="17"/>
      <c r="BB19" s="18"/>
      <c r="BC19" s="18"/>
    </row>
    <row r="20" spans="1:27" ht="12.75">
      <c r="A20" s="10"/>
      <c r="B20" s="10"/>
      <c r="C20" s="10"/>
      <c r="D20" s="10"/>
      <c r="E20" s="10"/>
      <c r="F20" s="10"/>
      <c r="G20" s="10"/>
      <c r="AA20" s="10"/>
    </row>
    <row r="21" spans="1:58" ht="18.75">
      <c r="A21" s="10"/>
      <c r="B21" s="10"/>
      <c r="C21" s="10"/>
      <c r="D21" s="10"/>
      <c r="E21" s="10"/>
      <c r="F21" s="10"/>
      <c r="G21" s="10"/>
      <c r="AA21" s="10"/>
      <c r="AE21" s="19"/>
      <c r="AF21" s="19"/>
      <c r="AG21" s="19"/>
      <c r="AH21" s="19"/>
      <c r="AI21" s="19"/>
      <c r="AJ21" s="19"/>
      <c r="AK21" s="19"/>
      <c r="AL21" s="17"/>
      <c r="AM21" s="17"/>
      <c r="AN21" s="17"/>
      <c r="AO21" s="17"/>
      <c r="AP21" s="17"/>
      <c r="AQ21" s="18"/>
      <c r="AR21" s="18"/>
      <c r="AS21" s="18"/>
      <c r="AT21" s="18"/>
      <c r="AU21" s="18"/>
      <c r="AV21" s="18"/>
      <c r="AW21" s="18"/>
      <c r="AX21" s="18"/>
      <c r="AY21" s="18"/>
      <c r="AZ21" s="18"/>
      <c r="BA21" s="18"/>
      <c r="BB21" s="18"/>
      <c r="BC21" s="18"/>
      <c r="BD21" s="18"/>
      <c r="BE21" s="18"/>
      <c r="BF21" s="18"/>
    </row>
    <row r="22" spans="1:88" ht="18.75">
      <c r="A22" s="10"/>
      <c r="B22" s="10"/>
      <c r="C22" s="10"/>
      <c r="D22" s="10"/>
      <c r="E22" s="10"/>
      <c r="F22" s="10"/>
      <c r="G22" s="10"/>
      <c r="K22" s="11"/>
      <c r="T22" s="19"/>
      <c r="U22" s="19"/>
      <c r="V22" s="19"/>
      <c r="W22" s="19"/>
      <c r="X22" s="19"/>
      <c r="Y22" s="19"/>
      <c r="AH22" s="20"/>
      <c r="AI22" s="20"/>
      <c r="AJ22" s="17"/>
      <c r="AK22" s="17"/>
      <c r="AL22" s="17"/>
      <c r="AM22" s="17"/>
      <c r="AN22" s="17"/>
      <c r="AO22" s="17"/>
      <c r="AP22" s="17"/>
      <c r="AQ22" s="17"/>
      <c r="AR22" s="17"/>
      <c r="AS22" s="17"/>
      <c r="AT22" s="17"/>
      <c r="AU22" s="17"/>
      <c r="AV22" s="17"/>
      <c r="AW22" s="17"/>
      <c r="AX22" s="17"/>
      <c r="AY22" s="17"/>
      <c r="AZ22" s="17"/>
      <c r="BA22" s="17"/>
      <c r="BB22" s="18"/>
      <c r="BC22" s="18"/>
      <c r="BD22" s="18"/>
      <c r="BE22" s="18"/>
      <c r="BF22" s="18"/>
      <c r="BG22" s="18"/>
      <c r="BH22" s="18"/>
      <c r="BI22" s="18"/>
      <c r="BJ22" s="18"/>
      <c r="BK22" s="18"/>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row>
    <row r="23" spans="1:88" ht="18.75">
      <c r="A23" s="10"/>
      <c r="B23" s="10"/>
      <c r="C23" s="10"/>
      <c r="D23" s="10"/>
      <c r="E23" s="10"/>
      <c r="F23" s="10"/>
      <c r="G23" s="10"/>
      <c r="K23" s="11"/>
      <c r="T23" s="19"/>
      <c r="U23" s="19"/>
      <c r="V23" s="19"/>
      <c r="W23" s="19"/>
      <c r="X23" s="19"/>
      <c r="Y23" s="19"/>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8"/>
      <c r="BC23" s="18"/>
      <c r="BD23" s="18"/>
      <c r="BE23" s="18"/>
      <c r="BF23" s="18"/>
      <c r="BG23" s="18"/>
      <c r="BH23" s="18"/>
      <c r="BI23" s="18"/>
      <c r="BJ23" s="18"/>
      <c r="BK23" s="18"/>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row>
    <row r="24" spans="1:88" ht="18.75">
      <c r="A24" s="10"/>
      <c r="B24" s="10"/>
      <c r="C24" s="10"/>
      <c r="D24" s="10"/>
      <c r="E24" s="10"/>
      <c r="F24" s="10"/>
      <c r="G24" s="10"/>
      <c r="T24" s="17"/>
      <c r="U24" s="17"/>
      <c r="V24" s="17"/>
      <c r="W24" s="17"/>
      <c r="X24" s="17"/>
      <c r="Y24" s="17"/>
      <c r="Z24" s="17"/>
      <c r="AA24" s="17"/>
      <c r="AB24" s="17"/>
      <c r="AC24" s="17"/>
      <c r="AD24" s="17"/>
      <c r="AE24" s="17"/>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9"/>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row>
    <row r="25" spans="1:88" ht="18" customHeight="1">
      <c r="A25" s="10"/>
      <c r="B25" s="10"/>
      <c r="C25" s="10"/>
      <c r="D25" s="10"/>
      <c r="E25" s="10"/>
      <c r="F25" s="10"/>
      <c r="G25" s="10"/>
      <c r="T25" s="731"/>
      <c r="U25" s="731"/>
      <c r="V25" s="731"/>
      <c r="W25" s="731"/>
      <c r="X25" s="731"/>
      <c r="Y25" s="731"/>
      <c r="Z25" s="731"/>
      <c r="AA25" s="731"/>
      <c r="AB25" s="731"/>
      <c r="AC25" s="731"/>
      <c r="AD25" s="731"/>
      <c r="AE25" s="731"/>
      <c r="AF25" s="731"/>
      <c r="AG25" s="731"/>
      <c r="AH25" s="731"/>
      <c r="AI25" s="731"/>
      <c r="AJ25" s="731"/>
      <c r="AK25" s="731"/>
      <c r="AL25" s="731"/>
      <c r="AM25" s="731"/>
      <c r="AN25" s="731"/>
      <c r="AO25" s="731"/>
      <c r="AP25" s="731"/>
      <c r="AQ25" s="731"/>
      <c r="AR25" s="731"/>
      <c r="AS25" s="731"/>
      <c r="AT25" s="731"/>
      <c r="AU25" s="731"/>
      <c r="AV25" s="731"/>
      <c r="AW25" s="731"/>
      <c r="AX25" s="731"/>
      <c r="AY25" s="731"/>
      <c r="AZ25" s="731"/>
      <c r="BA25" s="731"/>
      <c r="BB25" s="731"/>
      <c r="BC25" s="731"/>
      <c r="BD25" s="731"/>
      <c r="BE25" s="731"/>
      <c r="BF25" s="731"/>
      <c r="BG25" s="731"/>
      <c r="BH25" s="21"/>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row>
    <row r="26" spans="1:88" ht="12" customHeight="1">
      <c r="A26" s="10"/>
      <c r="B26" s="10"/>
      <c r="C26" s="10"/>
      <c r="D26" s="10"/>
      <c r="E26" s="10"/>
      <c r="F26" s="10"/>
      <c r="G26" s="10"/>
      <c r="T26" s="22"/>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2"/>
      <c r="AW26" s="22"/>
      <c r="AX26" s="22"/>
      <c r="AY26" s="24"/>
      <c r="AZ26" s="24"/>
      <c r="BA26" s="24"/>
      <c r="BB26" s="24"/>
      <c r="BC26" s="24"/>
      <c r="BD26" s="24"/>
      <c r="BE26" s="24"/>
      <c r="BF26" s="24"/>
      <c r="BG26" s="24"/>
      <c r="BH26" s="21"/>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row>
    <row r="27" spans="1:88" ht="18" customHeight="1">
      <c r="A27" s="10"/>
      <c r="B27" s="10"/>
      <c r="C27" s="10"/>
      <c r="D27" s="10"/>
      <c r="E27" s="10"/>
      <c r="F27" s="10"/>
      <c r="G27" s="10"/>
      <c r="T27" s="25"/>
      <c r="U27" s="26"/>
      <c r="V27" s="26"/>
      <c r="W27" s="26"/>
      <c r="X27" s="26"/>
      <c r="Y27" s="26"/>
      <c r="Z27" s="26"/>
      <c r="AA27" s="27"/>
      <c r="AB27" s="28"/>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5"/>
      <c r="BD27" s="25"/>
      <c r="BE27" s="25"/>
      <c r="BF27" s="21"/>
      <c r="BG27" s="29"/>
      <c r="BH27" s="29"/>
      <c r="BI27" s="29"/>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row>
    <row r="28" spans="1:88" ht="12" customHeight="1">
      <c r="A28" s="10"/>
      <c r="B28" s="10"/>
      <c r="C28" s="10"/>
      <c r="D28" s="10"/>
      <c r="E28" s="10"/>
      <c r="F28" s="10"/>
      <c r="G28" s="10"/>
      <c r="T28" s="30"/>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5"/>
      <c r="AW28" s="25"/>
      <c r="AX28" s="25"/>
      <c r="AY28" s="21"/>
      <c r="AZ28" s="29"/>
      <c r="BA28" s="29"/>
      <c r="BB28" s="29"/>
      <c r="BC28" s="29"/>
      <c r="BD28" s="29"/>
      <c r="BE28" s="29"/>
      <c r="BF28" s="21"/>
      <c r="BG28" s="21"/>
      <c r="BH28" s="21"/>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row>
    <row r="29" spans="1:88" ht="12" customHeight="1">
      <c r="A29" s="10"/>
      <c r="B29" s="10"/>
      <c r="C29" s="10"/>
      <c r="D29" s="10"/>
      <c r="E29" s="10"/>
      <c r="F29" s="10"/>
      <c r="G29" s="10"/>
      <c r="T29" s="25"/>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5"/>
      <c r="AW29" s="25"/>
      <c r="AX29" s="25"/>
      <c r="AY29" s="21"/>
      <c r="AZ29" s="29"/>
      <c r="BA29" s="29"/>
      <c r="BB29" s="29"/>
      <c r="BC29" s="29"/>
      <c r="BD29" s="29"/>
      <c r="BE29" s="29"/>
      <c r="BF29" s="21"/>
      <c r="BG29" s="21"/>
      <c r="BH29" s="21"/>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row>
    <row r="30" spans="1:88" ht="17.25" customHeight="1">
      <c r="A30" s="10"/>
      <c r="B30" s="10"/>
      <c r="C30" s="10"/>
      <c r="D30" s="10"/>
      <c r="E30" s="10"/>
      <c r="F30" s="10"/>
      <c r="G30" s="10"/>
      <c r="T30" s="729"/>
      <c r="U30" s="729"/>
      <c r="V30" s="729"/>
      <c r="W30" s="729"/>
      <c r="X30" s="729"/>
      <c r="Y30" s="729"/>
      <c r="Z30" s="729"/>
      <c r="AA30" s="729"/>
      <c r="AB30" s="729"/>
      <c r="AC30" s="729"/>
      <c r="AD30" s="729"/>
      <c r="AE30" s="729"/>
      <c r="AF30" s="729"/>
      <c r="AG30" s="729"/>
      <c r="AH30" s="729"/>
      <c r="AI30" s="729"/>
      <c r="AJ30" s="729"/>
      <c r="AK30" s="729"/>
      <c r="AL30" s="729"/>
      <c r="AM30" s="729"/>
      <c r="AN30" s="729"/>
      <c r="AO30" s="729"/>
      <c r="AP30" s="729"/>
      <c r="AQ30" s="729"/>
      <c r="AR30" s="729"/>
      <c r="AS30" s="729"/>
      <c r="AT30" s="729"/>
      <c r="AU30" s="729"/>
      <c r="AV30" s="31"/>
      <c r="AW30" s="31"/>
      <c r="AX30" s="31"/>
      <c r="AY30" s="31"/>
      <c r="AZ30" s="31"/>
      <c r="BA30" s="31"/>
      <c r="BB30" s="31"/>
      <c r="BC30" s="31"/>
      <c r="BD30" s="31"/>
      <c r="BE30" s="31"/>
      <c r="BF30" s="31"/>
      <c r="BG30" s="31"/>
      <c r="BH30" s="31"/>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row>
    <row r="31" spans="1:88" ht="12" customHeight="1">
      <c r="A31" s="10"/>
      <c r="B31" s="10"/>
      <c r="C31" s="10"/>
      <c r="D31" s="10"/>
      <c r="E31" s="10"/>
      <c r="F31" s="10"/>
      <c r="G31" s="10"/>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row>
    <row r="32" spans="1:88" ht="12.75" customHeight="1">
      <c r="A32" s="10"/>
      <c r="B32" s="10"/>
      <c r="C32" s="10"/>
      <c r="D32" s="10"/>
      <c r="E32" s="10"/>
      <c r="F32" s="10"/>
      <c r="G32" s="10"/>
      <c r="T32" s="729"/>
      <c r="U32" s="729"/>
      <c r="V32" s="729"/>
      <c r="W32" s="729"/>
      <c r="X32" s="729"/>
      <c r="Y32" s="729"/>
      <c r="Z32" s="729"/>
      <c r="AA32" s="729"/>
      <c r="AB32" s="729"/>
      <c r="AC32" s="729"/>
      <c r="AD32" s="729"/>
      <c r="AE32" s="729"/>
      <c r="AF32" s="729"/>
      <c r="AG32" s="729"/>
      <c r="AH32" s="729"/>
      <c r="AI32" s="729"/>
      <c r="AJ32" s="729"/>
      <c r="AK32" s="729"/>
      <c r="AL32" s="729"/>
      <c r="AM32" s="729"/>
      <c r="AN32" s="729"/>
      <c r="AO32" s="729"/>
      <c r="AP32" s="729"/>
      <c r="AQ32" s="729"/>
      <c r="AR32" s="729"/>
      <c r="AS32" s="729"/>
      <c r="AT32" s="729"/>
      <c r="AU32" s="729"/>
      <c r="AV32" s="31"/>
      <c r="AW32" s="31"/>
      <c r="AX32" s="31"/>
      <c r="AY32" s="32"/>
      <c r="AZ32" s="32"/>
      <c r="BA32" s="32"/>
      <c r="BB32" s="32"/>
      <c r="BC32" s="31"/>
      <c r="BD32" s="31"/>
      <c r="BE32" s="31"/>
      <c r="BF32" s="31"/>
      <c r="BG32" s="31"/>
      <c r="BH32" s="31"/>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row>
    <row r="33" spans="1:88" ht="12" customHeight="1">
      <c r="A33" s="10"/>
      <c r="B33" s="10"/>
      <c r="C33" s="10"/>
      <c r="D33" s="10"/>
      <c r="E33" s="10"/>
      <c r="F33" s="10"/>
      <c r="G33" s="10"/>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row>
    <row r="34" spans="1:88" ht="15.75" customHeight="1">
      <c r="A34" s="10"/>
      <c r="B34" s="10"/>
      <c r="C34" s="10"/>
      <c r="D34" s="10"/>
      <c r="E34" s="10"/>
      <c r="F34" s="10"/>
      <c r="G34" s="10"/>
      <c r="T34" s="19"/>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row>
    <row r="35" spans="1:88" ht="15" customHeight="1">
      <c r="A35" s="10"/>
      <c r="B35" s="10"/>
      <c r="C35" s="10"/>
      <c r="D35" s="10"/>
      <c r="E35" s="10"/>
      <c r="F35" s="10"/>
      <c r="G35" s="10"/>
      <c r="T35" s="19"/>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row>
    <row r="36" spans="1:88" ht="12" customHeight="1">
      <c r="A36" s="10"/>
      <c r="B36" s="10"/>
      <c r="C36" s="10"/>
      <c r="D36" s="10"/>
      <c r="E36" s="10"/>
      <c r="F36" s="10"/>
      <c r="G36" s="10"/>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row>
    <row r="37" spans="1:88" ht="16.5" customHeight="1">
      <c r="A37" s="10"/>
      <c r="B37" s="10"/>
      <c r="C37" s="10"/>
      <c r="D37" s="10"/>
      <c r="E37" s="10"/>
      <c r="F37" s="10"/>
      <c r="G37" s="10"/>
      <c r="T37" s="17"/>
      <c r="U37" s="17"/>
      <c r="V37" s="17"/>
      <c r="W37" s="17"/>
      <c r="X37" s="17"/>
      <c r="Y37" s="17"/>
      <c r="Z37" s="17"/>
      <c r="AA37" s="17"/>
      <c r="AB37" s="17"/>
      <c r="AC37" s="17"/>
      <c r="AD37" s="17"/>
      <c r="AE37" s="17"/>
      <c r="AF37" s="17"/>
      <c r="AG37" s="17"/>
      <c r="AH37" s="17"/>
      <c r="AI37" s="17"/>
      <c r="AJ37" s="17"/>
      <c r="AK37" s="17"/>
      <c r="AL37" s="17"/>
      <c r="AM37" s="17"/>
      <c r="AN37" s="31"/>
      <c r="AO37" s="31"/>
      <c r="AP37" s="31"/>
      <c r="AQ37" s="31"/>
      <c r="AR37" s="31"/>
      <c r="AS37" s="31"/>
      <c r="AT37" s="31"/>
      <c r="AU37" s="31"/>
      <c r="AV37" s="31"/>
      <c r="AW37" s="31"/>
      <c r="AX37" s="31"/>
      <c r="AY37" s="31"/>
      <c r="AZ37" s="31"/>
      <c r="BA37" s="31"/>
      <c r="BB37" s="31"/>
      <c r="BC37" s="31"/>
      <c r="BD37" s="31"/>
      <c r="BE37" s="31"/>
      <c r="BF37" s="31"/>
      <c r="BG37" s="31"/>
      <c r="BH37" s="31"/>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row>
    <row r="38" spans="1:88" ht="16.5" customHeight="1">
      <c r="A38" s="10"/>
      <c r="B38" s="10"/>
      <c r="C38" s="10"/>
      <c r="D38" s="10"/>
      <c r="E38" s="10"/>
      <c r="F38" s="10"/>
      <c r="G38" s="10"/>
      <c r="T38" s="33"/>
      <c r="U38" s="17"/>
      <c r="V38" s="17"/>
      <c r="W38" s="17"/>
      <c r="X38" s="17"/>
      <c r="Y38" s="17"/>
      <c r="Z38" s="17"/>
      <c r="AA38" s="17"/>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row>
    <row r="39" spans="1:88" ht="13.5" customHeight="1">
      <c r="A39" s="10"/>
      <c r="B39" s="10"/>
      <c r="C39" s="10"/>
      <c r="D39" s="10"/>
      <c r="E39" s="10"/>
      <c r="F39" s="10"/>
      <c r="G39" s="10"/>
      <c r="T39" s="17"/>
      <c r="U39" s="17"/>
      <c r="V39" s="17"/>
      <c r="W39" s="17"/>
      <c r="X39" s="17"/>
      <c r="Y39" s="17"/>
      <c r="Z39" s="17"/>
      <c r="AA39" s="17"/>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row>
    <row r="40" spans="1:88" ht="15" customHeight="1" hidden="1">
      <c r="A40" s="10"/>
      <c r="B40" s="10"/>
      <c r="C40" s="10"/>
      <c r="D40" s="10"/>
      <c r="E40" s="10"/>
      <c r="F40" s="10"/>
      <c r="G40" s="10"/>
      <c r="T40" s="17"/>
      <c r="U40" s="17"/>
      <c r="V40" s="17"/>
      <c r="W40" s="17"/>
      <c r="X40" s="17"/>
      <c r="Y40" s="17"/>
      <c r="Z40" s="17"/>
      <c r="AA40" s="17"/>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row>
    <row r="41" spans="1:88" ht="12" customHeight="1" hidden="1">
      <c r="A41" s="10"/>
      <c r="B41" s="10"/>
      <c r="C41" s="10"/>
      <c r="D41" s="10"/>
      <c r="E41" s="10"/>
      <c r="F41" s="10"/>
      <c r="G41" s="10"/>
      <c r="T41" s="17"/>
      <c r="U41" s="17"/>
      <c r="V41" s="17"/>
      <c r="W41" s="17"/>
      <c r="X41" s="17"/>
      <c r="Y41" s="17"/>
      <c r="Z41" s="17"/>
      <c r="AA41" s="17"/>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row>
    <row r="42" spans="1:88" ht="9" customHeight="1" hidden="1">
      <c r="A42" s="10"/>
      <c r="B42" s="10"/>
      <c r="C42" s="10"/>
      <c r="D42" s="10"/>
      <c r="E42" s="10"/>
      <c r="F42" s="10"/>
      <c r="G42" s="10"/>
      <c r="H42" s="10"/>
      <c r="I42" s="10"/>
      <c r="J42" s="34"/>
      <c r="K42" s="34"/>
      <c r="L42" s="34"/>
      <c r="M42" s="34"/>
      <c r="N42" s="34"/>
      <c r="O42" s="34"/>
      <c r="P42" s="34"/>
      <c r="Q42" s="34"/>
      <c r="R42" s="34"/>
      <c r="S42" s="34"/>
      <c r="T42" s="729"/>
      <c r="U42" s="729"/>
      <c r="V42" s="729"/>
      <c r="W42" s="729"/>
      <c r="X42" s="729"/>
      <c r="Y42" s="729"/>
      <c r="Z42" s="729"/>
      <c r="AA42" s="729"/>
      <c r="AB42" s="729"/>
      <c r="AC42" s="729"/>
      <c r="AD42" s="729"/>
      <c r="AE42" s="729"/>
      <c r="AF42" s="729"/>
      <c r="AG42" s="729"/>
      <c r="AH42" s="729"/>
      <c r="AI42" s="729"/>
      <c r="AJ42" s="729"/>
      <c r="AK42" s="729"/>
      <c r="AL42" s="729"/>
      <c r="AM42" s="729"/>
      <c r="AN42" s="729"/>
      <c r="AO42" s="729"/>
      <c r="AP42" s="729"/>
      <c r="AQ42" s="729"/>
      <c r="AR42" s="729"/>
      <c r="AS42" s="729"/>
      <c r="AT42" s="729"/>
      <c r="AU42" s="729"/>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row>
    <row r="43" spans="20:88" ht="21" customHeight="1" hidden="1">
      <c r="T43" s="730"/>
      <c r="U43" s="730"/>
      <c r="V43" s="730"/>
      <c r="W43" s="730"/>
      <c r="X43" s="730"/>
      <c r="Y43" s="730"/>
      <c r="Z43" s="730"/>
      <c r="AA43" s="730"/>
      <c r="AB43" s="730"/>
      <c r="AC43" s="730"/>
      <c r="AD43" s="730"/>
      <c r="AE43" s="730"/>
      <c r="AF43" s="730"/>
      <c r="AG43" s="730"/>
      <c r="AH43" s="730"/>
      <c r="AI43" s="730"/>
      <c r="AJ43" s="730"/>
      <c r="AK43" s="730"/>
      <c r="AL43" s="730"/>
      <c r="AM43" s="730"/>
      <c r="AN43" s="730"/>
      <c r="AO43" s="730"/>
      <c r="AP43" s="730"/>
      <c r="AQ43" s="730"/>
      <c r="AR43" s="730"/>
      <c r="AS43" s="730"/>
      <c r="AT43" s="730"/>
      <c r="AU43" s="730"/>
      <c r="AV43" s="17"/>
      <c r="AW43" s="17"/>
      <c r="AX43" s="17"/>
      <c r="AY43" s="17"/>
      <c r="AZ43" s="17"/>
      <c r="BA43" s="35"/>
      <c r="BB43" s="35"/>
      <c r="BC43" s="35"/>
      <c r="BD43" s="35"/>
      <c r="BE43" s="35"/>
      <c r="BF43" s="35"/>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row>
    <row r="44" spans="1:66" ht="12.75" hidden="1">
      <c r="A44" s="36"/>
      <c r="B44" s="36"/>
      <c r="C44" s="36"/>
      <c r="D44" s="36"/>
      <c r="E44" s="36"/>
      <c r="F44" s="36"/>
      <c r="G44" s="36"/>
      <c r="H44" s="36"/>
      <c r="I44" s="36"/>
      <c r="J44" s="36"/>
      <c r="K44" s="36"/>
      <c r="L44" s="36"/>
      <c r="M44" s="36"/>
      <c r="N44" s="37"/>
      <c r="O44" s="37"/>
      <c r="P44" s="37"/>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row>
    <row r="47" spans="1:60" ht="12.75">
      <c r="A47" s="38"/>
      <c r="B47" s="38"/>
      <c r="C47" s="38"/>
      <c r="D47" s="38"/>
      <c r="Q47" s="39"/>
      <c r="R47" s="39"/>
      <c r="AU47" s="10"/>
      <c r="AV47" s="40"/>
      <c r="AW47" s="40"/>
      <c r="AX47" s="40"/>
      <c r="AY47" s="40"/>
      <c r="AZ47" s="41"/>
      <c r="BA47" s="10"/>
      <c r="BB47" s="10"/>
      <c r="BC47" s="10"/>
      <c r="BD47" s="10"/>
      <c r="BE47" s="10"/>
      <c r="BF47" s="10"/>
      <c r="BG47" s="10"/>
      <c r="BH47" s="10"/>
    </row>
  </sheetData>
  <sheetProtection selectLockedCells="1" selectUnlockedCells="1"/>
  <mergeCells count="16">
    <mergeCell ref="A9:U9"/>
    <mergeCell ref="BJ3:BN3"/>
    <mergeCell ref="D4:U4"/>
    <mergeCell ref="D6:U6"/>
    <mergeCell ref="A8:U8"/>
    <mergeCell ref="BJ8:BS8"/>
    <mergeCell ref="D10:U10"/>
    <mergeCell ref="F11:W11"/>
    <mergeCell ref="BI11:BR11"/>
    <mergeCell ref="T32:AU32"/>
    <mergeCell ref="T42:AU42"/>
    <mergeCell ref="T43:AU43"/>
    <mergeCell ref="BK13:BT13"/>
    <mergeCell ref="BO14:BX14"/>
    <mergeCell ref="T25:BG25"/>
    <mergeCell ref="T30:AU30"/>
  </mergeCells>
  <printOptions/>
  <pageMargins left="0.25" right="0.25" top="0.75" bottom="0.75" header="0.5118055555555555" footer="0.5118055555555555"/>
  <pageSetup horizontalDpi="300" verticalDpi="300" orientation="landscape" paperSize="9" scale="70" r:id="rId2"/>
  <drawing r:id="rId1"/>
</worksheet>
</file>

<file path=xl/worksheets/sheet2.xml><?xml version="1.0" encoding="utf-8"?>
<worksheet xmlns="http://schemas.openxmlformats.org/spreadsheetml/2006/main" xmlns:r="http://schemas.openxmlformats.org/officeDocument/2006/relationships">
  <dimension ref="B1:BF30"/>
  <sheetViews>
    <sheetView view="pageBreakPreview" zoomScale="95" zoomScaleSheetLayoutView="95" zoomScalePageLayoutView="0" workbookViewId="0" topLeftCell="A1">
      <selection activeCell="BD21" sqref="BD21"/>
    </sheetView>
  </sheetViews>
  <sheetFormatPr defaultColWidth="9.125" defaultRowHeight="12.75"/>
  <cols>
    <col min="1" max="1" width="3.125" style="548" customWidth="1"/>
    <col min="2" max="2" width="6.125" style="548" customWidth="1"/>
    <col min="3" max="3" width="2.00390625" style="548" customWidth="1"/>
    <col min="4" max="4" width="2.125" style="548" customWidth="1"/>
    <col min="5" max="5" width="2.375" style="548" customWidth="1"/>
    <col min="6" max="6" width="2.125" style="548" customWidth="1"/>
    <col min="7" max="7" width="3.125" style="548" customWidth="1"/>
    <col min="8" max="9" width="2.625" style="548" customWidth="1"/>
    <col min="10" max="11" width="2.50390625" style="548" customWidth="1"/>
    <col min="12" max="12" width="2.125" style="548" customWidth="1"/>
    <col min="13" max="13" width="2.375" style="548" customWidth="1"/>
    <col min="14" max="14" width="2.125" style="548" customWidth="1"/>
    <col min="15" max="15" width="2.50390625" style="548" customWidth="1"/>
    <col min="16" max="16" width="3.125" style="548" customWidth="1"/>
    <col min="17" max="19" width="2.125" style="548" customWidth="1"/>
    <col min="20" max="55" width="2.50390625" style="548" customWidth="1"/>
    <col min="56" max="16384" width="9.125" style="548" customWidth="1"/>
  </cols>
  <sheetData>
    <row r="1" spans="54:55" ht="6.75" customHeight="1">
      <c r="BB1" s="42"/>
      <c r="BC1" s="42"/>
    </row>
    <row r="2" spans="2:55" ht="15" customHeight="1">
      <c r="B2" s="765" t="s">
        <v>0</v>
      </c>
      <c r="C2" s="765"/>
      <c r="D2" s="765"/>
      <c r="E2" s="765"/>
      <c r="F2" s="765"/>
      <c r="G2" s="765"/>
      <c r="H2" s="765"/>
      <c r="I2" s="765"/>
      <c r="J2" s="765"/>
      <c r="K2" s="765"/>
      <c r="L2" s="765"/>
      <c r="M2" s="765"/>
      <c r="N2" s="765"/>
      <c r="O2" s="765"/>
      <c r="P2" s="765"/>
      <c r="Q2" s="765"/>
      <c r="R2" s="765"/>
      <c r="S2" s="765"/>
      <c r="T2" s="765"/>
      <c r="U2" s="765"/>
      <c r="V2" s="765"/>
      <c r="W2" s="765"/>
      <c r="X2" s="765"/>
      <c r="Y2" s="765"/>
      <c r="Z2" s="765"/>
      <c r="AA2" s="765"/>
      <c r="AB2" s="765"/>
      <c r="AC2" s="765"/>
      <c r="AD2" s="765"/>
      <c r="AE2" s="765"/>
      <c r="AF2" s="765"/>
      <c r="AG2" s="765"/>
      <c r="AH2" s="765"/>
      <c r="AI2" s="765"/>
      <c r="AJ2" s="765"/>
      <c r="AK2" s="765"/>
      <c r="AL2" s="765"/>
      <c r="AM2" s="765"/>
      <c r="AN2" s="765"/>
      <c r="AO2" s="765"/>
      <c r="AP2" s="765"/>
      <c r="AQ2" s="765"/>
      <c r="AR2" s="765"/>
      <c r="AS2" s="765"/>
      <c r="AT2" s="765"/>
      <c r="AU2" s="765"/>
      <c r="AV2" s="765"/>
      <c r="AW2" s="765"/>
      <c r="AX2" s="765"/>
      <c r="AY2" s="765"/>
      <c r="AZ2" s="765"/>
      <c r="BA2" s="765"/>
      <c r="BB2" s="765"/>
      <c r="BC2" s="43"/>
    </row>
    <row r="3" ht="6" customHeight="1"/>
    <row r="4" spans="2:55" ht="44.25" customHeight="1">
      <c r="B4" s="766" t="s">
        <v>1</v>
      </c>
      <c r="C4" s="755" t="s">
        <v>2</v>
      </c>
      <c r="D4" s="755"/>
      <c r="E4" s="755"/>
      <c r="F4" s="755"/>
      <c r="G4" s="760" t="s">
        <v>3</v>
      </c>
      <c r="H4" s="755" t="s">
        <v>4</v>
      </c>
      <c r="I4" s="755"/>
      <c r="J4" s="755"/>
      <c r="K4" s="760" t="s">
        <v>5</v>
      </c>
      <c r="L4" s="755" t="s">
        <v>6</v>
      </c>
      <c r="M4" s="755"/>
      <c r="N4" s="755"/>
      <c r="O4" s="755"/>
      <c r="P4" s="755" t="s">
        <v>7</v>
      </c>
      <c r="Q4" s="755"/>
      <c r="R4" s="755"/>
      <c r="S4" s="755"/>
      <c r="T4" s="760" t="s">
        <v>8</v>
      </c>
      <c r="U4" s="755" t="s">
        <v>9</v>
      </c>
      <c r="V4" s="755"/>
      <c r="W4" s="755"/>
      <c r="X4" s="755"/>
      <c r="Y4" s="764" t="s">
        <v>10</v>
      </c>
      <c r="Z4" s="764"/>
      <c r="AA4" s="764"/>
      <c r="AB4" s="764"/>
      <c r="AC4" s="761" t="s">
        <v>11</v>
      </c>
      <c r="AD4" s="761"/>
      <c r="AE4" s="761"/>
      <c r="AF4" s="761"/>
      <c r="AG4" s="760" t="s">
        <v>12</v>
      </c>
      <c r="AH4" s="761" t="s">
        <v>13</v>
      </c>
      <c r="AI4" s="761"/>
      <c r="AJ4" s="761"/>
      <c r="AK4" s="760" t="s">
        <v>14</v>
      </c>
      <c r="AL4" s="761" t="s">
        <v>15</v>
      </c>
      <c r="AM4" s="761"/>
      <c r="AN4" s="761"/>
      <c r="AO4" s="761"/>
      <c r="AP4" s="761" t="s">
        <v>16</v>
      </c>
      <c r="AQ4" s="761"/>
      <c r="AR4" s="761"/>
      <c r="AS4" s="761"/>
      <c r="AT4" s="760" t="s">
        <v>17</v>
      </c>
      <c r="AU4" s="755" t="s">
        <v>18</v>
      </c>
      <c r="AV4" s="755"/>
      <c r="AW4" s="755"/>
      <c r="AX4" s="760" t="s">
        <v>19</v>
      </c>
      <c r="AY4" s="755" t="s">
        <v>20</v>
      </c>
      <c r="AZ4" s="755"/>
      <c r="BA4" s="755"/>
      <c r="BB4" s="755"/>
      <c r="BC4" s="44"/>
    </row>
    <row r="5" spans="2:55" ht="78" customHeight="1">
      <c r="B5" s="766"/>
      <c r="C5" s="45" t="s">
        <v>21</v>
      </c>
      <c r="D5" s="46" t="s">
        <v>22</v>
      </c>
      <c r="E5" s="46" t="s">
        <v>23</v>
      </c>
      <c r="F5" s="47" t="s">
        <v>24</v>
      </c>
      <c r="G5" s="760"/>
      <c r="H5" s="45" t="s">
        <v>25</v>
      </c>
      <c r="I5" s="46" t="s">
        <v>26</v>
      </c>
      <c r="J5" s="47" t="s">
        <v>27</v>
      </c>
      <c r="K5" s="760"/>
      <c r="L5" s="45" t="s">
        <v>28</v>
      </c>
      <c r="M5" s="46" t="s">
        <v>29</v>
      </c>
      <c r="N5" s="46" t="s">
        <v>30</v>
      </c>
      <c r="O5" s="47" t="s">
        <v>31</v>
      </c>
      <c r="P5" s="45" t="s">
        <v>32</v>
      </c>
      <c r="Q5" s="46" t="s">
        <v>33</v>
      </c>
      <c r="R5" s="46" t="s">
        <v>23</v>
      </c>
      <c r="S5" s="47" t="s">
        <v>24</v>
      </c>
      <c r="T5" s="760"/>
      <c r="U5" s="45" t="s">
        <v>34</v>
      </c>
      <c r="V5" s="46" t="s">
        <v>35</v>
      </c>
      <c r="W5" s="46" t="s">
        <v>36</v>
      </c>
      <c r="X5" s="47" t="s">
        <v>37</v>
      </c>
      <c r="Y5" s="48" t="s">
        <v>38</v>
      </c>
      <c r="Z5" s="46" t="s">
        <v>39</v>
      </c>
      <c r="AA5" s="46" t="s">
        <v>40</v>
      </c>
      <c r="AB5" s="47" t="s">
        <v>41</v>
      </c>
      <c r="AC5" s="49" t="s">
        <v>42</v>
      </c>
      <c r="AD5" s="50" t="s">
        <v>39</v>
      </c>
      <c r="AE5" s="50" t="s">
        <v>40</v>
      </c>
      <c r="AF5" s="51" t="s">
        <v>43</v>
      </c>
      <c r="AG5" s="760"/>
      <c r="AH5" s="52" t="s">
        <v>44</v>
      </c>
      <c r="AI5" s="50" t="s">
        <v>26</v>
      </c>
      <c r="AJ5" s="51" t="s">
        <v>45</v>
      </c>
      <c r="AK5" s="760"/>
      <c r="AL5" s="52" t="s">
        <v>46</v>
      </c>
      <c r="AM5" s="50" t="s">
        <v>47</v>
      </c>
      <c r="AN5" s="50" t="s">
        <v>48</v>
      </c>
      <c r="AO5" s="51" t="s">
        <v>49</v>
      </c>
      <c r="AP5" s="52" t="s">
        <v>32</v>
      </c>
      <c r="AQ5" s="50" t="s">
        <v>22</v>
      </c>
      <c r="AR5" s="50" t="s">
        <v>23</v>
      </c>
      <c r="AS5" s="51" t="s">
        <v>24</v>
      </c>
      <c r="AT5" s="760"/>
      <c r="AU5" s="45" t="s">
        <v>44</v>
      </c>
      <c r="AV5" s="46" t="s">
        <v>26</v>
      </c>
      <c r="AW5" s="47" t="s">
        <v>50</v>
      </c>
      <c r="AX5" s="760"/>
      <c r="AY5" s="45" t="s">
        <v>51</v>
      </c>
      <c r="AZ5" s="46" t="s">
        <v>29</v>
      </c>
      <c r="BA5" s="46" t="s">
        <v>30</v>
      </c>
      <c r="BB5" s="47" t="s">
        <v>52</v>
      </c>
      <c r="BC5" s="53" t="s">
        <v>53</v>
      </c>
    </row>
    <row r="6" spans="2:55" ht="12.75">
      <c r="B6" s="54"/>
      <c r="C6" s="55">
        <v>1</v>
      </c>
      <c r="D6" s="56">
        <v>2</v>
      </c>
      <c r="E6" s="56">
        <v>3</v>
      </c>
      <c r="F6" s="57">
        <v>4</v>
      </c>
      <c r="G6" s="58">
        <v>5</v>
      </c>
      <c r="H6" s="55">
        <v>6</v>
      </c>
      <c r="I6" s="56">
        <v>7</v>
      </c>
      <c r="J6" s="57">
        <v>8</v>
      </c>
      <c r="K6" s="58">
        <v>9</v>
      </c>
      <c r="L6" s="55">
        <v>10</v>
      </c>
      <c r="M6" s="56">
        <v>11</v>
      </c>
      <c r="N6" s="56">
        <v>12</v>
      </c>
      <c r="O6" s="57">
        <v>13</v>
      </c>
      <c r="P6" s="55">
        <v>14</v>
      </c>
      <c r="Q6" s="56">
        <v>15</v>
      </c>
      <c r="R6" s="56">
        <v>16</v>
      </c>
      <c r="S6" s="59">
        <v>17</v>
      </c>
      <c r="T6" s="58">
        <v>18</v>
      </c>
      <c r="U6" s="55">
        <v>19</v>
      </c>
      <c r="V6" s="56">
        <v>20</v>
      </c>
      <c r="W6" s="56">
        <v>21</v>
      </c>
      <c r="X6" s="57">
        <v>22</v>
      </c>
      <c r="Y6" s="60">
        <v>23</v>
      </c>
      <c r="Z6" s="56">
        <v>24</v>
      </c>
      <c r="AA6" s="56">
        <v>25</v>
      </c>
      <c r="AB6" s="57">
        <v>26</v>
      </c>
      <c r="AC6" s="61">
        <v>27</v>
      </c>
      <c r="AD6" s="56">
        <v>28</v>
      </c>
      <c r="AE6" s="56">
        <v>29</v>
      </c>
      <c r="AF6" s="57">
        <v>30</v>
      </c>
      <c r="AG6" s="62">
        <v>31</v>
      </c>
      <c r="AH6" s="55">
        <v>32</v>
      </c>
      <c r="AI6" s="56">
        <v>33</v>
      </c>
      <c r="AJ6" s="57">
        <v>34</v>
      </c>
      <c r="AK6" s="58">
        <v>35</v>
      </c>
      <c r="AL6" s="55">
        <v>36</v>
      </c>
      <c r="AM6" s="56">
        <v>37</v>
      </c>
      <c r="AN6" s="56">
        <v>38</v>
      </c>
      <c r="AO6" s="57">
        <v>39</v>
      </c>
      <c r="AP6" s="55">
        <v>40</v>
      </c>
      <c r="AQ6" s="56">
        <v>41</v>
      </c>
      <c r="AR6" s="56">
        <v>42</v>
      </c>
      <c r="AS6" s="57">
        <v>43</v>
      </c>
      <c r="AT6" s="58">
        <v>44</v>
      </c>
      <c r="AU6" s="55">
        <v>45</v>
      </c>
      <c r="AV6" s="56">
        <v>46</v>
      </c>
      <c r="AW6" s="57">
        <v>47</v>
      </c>
      <c r="AX6" s="58">
        <v>48</v>
      </c>
      <c r="AY6" s="55">
        <v>49</v>
      </c>
      <c r="AZ6" s="56">
        <v>50</v>
      </c>
      <c r="BA6" s="56">
        <v>51</v>
      </c>
      <c r="BB6" s="57">
        <v>52</v>
      </c>
      <c r="BC6" s="63"/>
    </row>
    <row r="7" spans="2:55" ht="12.75">
      <c r="B7" s="64">
        <v>1</v>
      </c>
      <c r="C7" s="65"/>
      <c r="D7" s="66"/>
      <c r="E7" s="66"/>
      <c r="F7" s="67"/>
      <c r="G7" s="64"/>
      <c r="H7" s="65"/>
      <c r="I7" s="66"/>
      <c r="J7" s="67"/>
      <c r="K7" s="68"/>
      <c r="L7" s="65"/>
      <c r="M7" s="66"/>
      <c r="N7" s="66"/>
      <c r="O7" s="67"/>
      <c r="P7" s="65"/>
      <c r="Q7" s="66"/>
      <c r="R7" s="66"/>
      <c r="S7" s="67" t="s">
        <v>54</v>
      </c>
      <c r="T7" s="64" t="s">
        <v>55</v>
      </c>
      <c r="U7" s="65" t="s">
        <v>55</v>
      </c>
      <c r="V7" s="66"/>
      <c r="W7" s="66"/>
      <c r="X7" s="67"/>
      <c r="Y7" s="69"/>
      <c r="Z7" s="66"/>
      <c r="AA7" s="66"/>
      <c r="AB7" s="67"/>
      <c r="AC7" s="65"/>
      <c r="AD7" s="66"/>
      <c r="AE7" s="66"/>
      <c r="AF7" s="67"/>
      <c r="AG7" s="70"/>
      <c r="AH7" s="65"/>
      <c r="AI7" s="66"/>
      <c r="AJ7" s="67"/>
      <c r="AK7" s="64"/>
      <c r="AL7" s="65"/>
      <c r="AM7" s="66"/>
      <c r="AN7" s="66"/>
      <c r="AO7" s="67"/>
      <c r="AP7" s="65"/>
      <c r="AQ7" s="66"/>
      <c r="AR7" s="66"/>
      <c r="AS7" s="67" t="s">
        <v>54</v>
      </c>
      <c r="AT7" s="64" t="s">
        <v>55</v>
      </c>
      <c r="AU7" s="65" t="s">
        <v>55</v>
      </c>
      <c r="AV7" s="66" t="s">
        <v>55</v>
      </c>
      <c r="AW7" s="637" t="s">
        <v>55</v>
      </c>
      <c r="AX7" s="64" t="s">
        <v>55</v>
      </c>
      <c r="AY7" s="65" t="s">
        <v>55</v>
      </c>
      <c r="AZ7" s="66" t="s">
        <v>55</v>
      </c>
      <c r="BA7" s="66" t="s">
        <v>55</v>
      </c>
      <c r="BB7" s="637" t="s">
        <v>55</v>
      </c>
      <c r="BC7" s="64"/>
    </row>
    <row r="8" spans="2:58" ht="15" customHeight="1">
      <c r="B8" s="64">
        <v>2</v>
      </c>
      <c r="C8" s="65"/>
      <c r="D8" s="66"/>
      <c r="E8" s="66"/>
      <c r="F8" s="67"/>
      <c r="G8" s="64"/>
      <c r="H8" s="65"/>
      <c r="I8" s="66"/>
      <c r="J8" s="67"/>
      <c r="K8" s="68"/>
      <c r="L8" s="65"/>
      <c r="M8" s="66"/>
      <c r="N8" s="66"/>
      <c r="O8" s="71"/>
      <c r="P8" s="65"/>
      <c r="Q8" s="66"/>
      <c r="R8" s="66"/>
      <c r="S8" s="67" t="s">
        <v>54</v>
      </c>
      <c r="T8" s="64" t="s">
        <v>55</v>
      </c>
      <c r="U8" s="65" t="s">
        <v>55</v>
      </c>
      <c r="V8" s="66"/>
      <c r="W8" s="66"/>
      <c r="X8" s="67"/>
      <c r="Y8" s="69"/>
      <c r="Z8" s="66"/>
      <c r="AA8" s="66"/>
      <c r="AB8" s="67"/>
      <c r="AC8" s="65"/>
      <c r="AD8" s="66"/>
      <c r="AE8" s="66"/>
      <c r="AF8" s="67"/>
      <c r="AG8" s="70"/>
      <c r="AH8" s="65"/>
      <c r="AI8" s="66"/>
      <c r="AJ8" s="67"/>
      <c r="AK8" s="64"/>
      <c r="AL8" s="65"/>
      <c r="AM8" s="66" t="s">
        <v>56</v>
      </c>
      <c r="AN8" s="66" t="s">
        <v>56</v>
      </c>
      <c r="AO8" s="67" t="s">
        <v>56</v>
      </c>
      <c r="AP8" s="65" t="s">
        <v>57</v>
      </c>
      <c r="AQ8" s="66" t="s">
        <v>57</v>
      </c>
      <c r="AR8" s="66" t="s">
        <v>57</v>
      </c>
      <c r="AS8" s="67" t="s">
        <v>54</v>
      </c>
      <c r="AT8" s="64" t="s">
        <v>55</v>
      </c>
      <c r="AU8" s="65" t="s">
        <v>55</v>
      </c>
      <c r="AV8" s="66" t="s">
        <v>55</v>
      </c>
      <c r="AW8" s="637" t="s">
        <v>55</v>
      </c>
      <c r="AX8" s="64" t="s">
        <v>55</v>
      </c>
      <c r="AY8" s="65" t="s">
        <v>55</v>
      </c>
      <c r="AZ8" s="66" t="s">
        <v>55</v>
      </c>
      <c r="BA8" s="66" t="s">
        <v>55</v>
      </c>
      <c r="BB8" s="637" t="s">
        <v>55</v>
      </c>
      <c r="BC8" s="64"/>
      <c r="BF8" s="638"/>
    </row>
    <row r="9" spans="2:55" ht="12.75">
      <c r="B9" s="72">
        <v>3</v>
      </c>
      <c r="C9" s="73"/>
      <c r="D9" s="74"/>
      <c r="E9" s="74"/>
      <c r="F9" s="75"/>
      <c r="G9" s="72"/>
      <c r="H9" s="73"/>
      <c r="I9" s="74"/>
      <c r="J9" s="75"/>
      <c r="K9" s="76"/>
      <c r="L9" s="73"/>
      <c r="M9" s="74"/>
      <c r="N9" s="77"/>
      <c r="O9" s="75"/>
      <c r="P9" s="78" t="s">
        <v>424</v>
      </c>
      <c r="Q9" s="74" t="s">
        <v>57</v>
      </c>
      <c r="R9" s="74" t="s">
        <v>57</v>
      </c>
      <c r="S9" s="74" t="s">
        <v>57</v>
      </c>
      <c r="T9" s="72" t="s">
        <v>55</v>
      </c>
      <c r="U9" s="73" t="s">
        <v>55</v>
      </c>
      <c r="V9" s="74"/>
      <c r="W9" s="74"/>
      <c r="X9" s="75"/>
      <c r="Y9" s="79"/>
      <c r="Z9" s="74"/>
      <c r="AA9" s="74"/>
      <c r="AB9" s="75"/>
      <c r="AC9" s="73" t="s">
        <v>57</v>
      </c>
      <c r="AD9" s="74" t="s">
        <v>57</v>
      </c>
      <c r="AE9" s="74" t="s">
        <v>57</v>
      </c>
      <c r="AF9" s="75" t="s">
        <v>57</v>
      </c>
      <c r="AG9" s="639" t="s">
        <v>57</v>
      </c>
      <c r="AH9" s="73" t="s">
        <v>57</v>
      </c>
      <c r="AI9" s="78" t="s">
        <v>424</v>
      </c>
      <c r="AJ9" s="75" t="s">
        <v>58</v>
      </c>
      <c r="AK9" s="75" t="s">
        <v>58</v>
      </c>
      <c r="AL9" s="73" t="s">
        <v>58</v>
      </c>
      <c r="AM9" s="74" t="s">
        <v>58</v>
      </c>
      <c r="AN9" s="78" t="s">
        <v>59</v>
      </c>
      <c r="AO9" s="75" t="s">
        <v>59</v>
      </c>
      <c r="AP9" s="73" t="s">
        <v>59</v>
      </c>
      <c r="AQ9" s="74" t="s">
        <v>59</v>
      </c>
      <c r="AR9" s="74" t="s">
        <v>59</v>
      </c>
      <c r="AS9" s="75" t="s">
        <v>59</v>
      </c>
      <c r="AT9" s="72"/>
      <c r="AU9" s="73"/>
      <c r="AV9" s="74"/>
      <c r="AW9" s="80"/>
      <c r="AX9" s="72"/>
      <c r="AY9" s="73"/>
      <c r="AZ9" s="74"/>
      <c r="BA9" s="74"/>
      <c r="BB9" s="80"/>
      <c r="BC9" s="72"/>
    </row>
    <row r="10" spans="2:55" ht="7.5" customHeight="1">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row>
    <row r="11" spans="2:55" ht="9.75" customHeight="1">
      <c r="B11" s="763" t="s">
        <v>60</v>
      </c>
      <c r="C11" s="763"/>
      <c r="D11" s="763"/>
      <c r="E11" s="763"/>
      <c r="F11" s="763"/>
      <c r="G11" s="763"/>
      <c r="H11" s="763"/>
      <c r="I11" s="763"/>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row>
    <row r="12" spans="2:55" ht="30.75" customHeight="1">
      <c r="B12" s="759" t="s">
        <v>61</v>
      </c>
      <c r="C12" s="759"/>
      <c r="D12" s="759"/>
      <c r="E12" s="759"/>
      <c r="F12" s="759"/>
      <c r="G12" s="758" t="s">
        <v>62</v>
      </c>
      <c r="H12" s="758"/>
      <c r="I12" s="758"/>
      <c r="J12" s="758"/>
      <c r="K12" s="758"/>
      <c r="L12" s="758"/>
      <c r="M12" s="758"/>
      <c r="N12" s="758" t="s">
        <v>63</v>
      </c>
      <c r="O12" s="758"/>
      <c r="P12" s="758"/>
      <c r="Q12" s="758"/>
      <c r="R12" s="758"/>
      <c r="S12" s="758"/>
      <c r="T12" s="758"/>
      <c r="U12" s="759" t="s">
        <v>64</v>
      </c>
      <c r="V12" s="759"/>
      <c r="W12" s="759"/>
      <c r="X12" s="759"/>
      <c r="Y12" s="759"/>
      <c r="Z12" s="759"/>
      <c r="AA12" s="759"/>
      <c r="AB12" s="758" t="s">
        <v>65</v>
      </c>
      <c r="AC12" s="758"/>
      <c r="AD12" s="758"/>
      <c r="AE12" s="758"/>
      <c r="AF12" s="758"/>
      <c r="AG12" s="758" t="s">
        <v>66</v>
      </c>
      <c r="AH12" s="758"/>
      <c r="AI12" s="758"/>
      <c r="AJ12" s="758"/>
      <c r="AK12" s="758"/>
      <c r="AL12" s="758"/>
      <c r="AM12" s="758"/>
      <c r="AN12" s="762" t="s">
        <v>67</v>
      </c>
      <c r="AO12" s="762"/>
      <c r="AP12" s="762"/>
      <c r="AQ12" s="762"/>
      <c r="AR12" s="762"/>
      <c r="AS12" s="762"/>
      <c r="AT12" s="762"/>
      <c r="AU12" s="748"/>
      <c r="AV12" s="748"/>
      <c r="AW12" s="748"/>
      <c r="AX12" s="748"/>
      <c r="AY12" s="748"/>
      <c r="AZ12" s="748"/>
      <c r="BA12" s="748"/>
      <c r="BB12" s="748"/>
      <c r="BC12" s="748"/>
    </row>
    <row r="13" spans="2:55" ht="8.25" customHeight="1">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row>
    <row r="14" spans="2:55" ht="12.75" customHeight="1">
      <c r="B14" s="43"/>
      <c r="C14" s="756"/>
      <c r="D14" s="756"/>
      <c r="E14" s="756"/>
      <c r="F14" s="43"/>
      <c r="G14" s="43"/>
      <c r="H14" s="43"/>
      <c r="I14" s="757" t="s">
        <v>54</v>
      </c>
      <c r="J14" s="757"/>
      <c r="K14" s="757"/>
      <c r="L14" s="43"/>
      <c r="M14" s="43"/>
      <c r="N14" s="43"/>
      <c r="O14" s="756" t="s">
        <v>56</v>
      </c>
      <c r="P14" s="756"/>
      <c r="Q14" s="756"/>
      <c r="R14" s="37"/>
      <c r="S14" s="37"/>
      <c r="T14" s="43"/>
      <c r="U14" s="43"/>
      <c r="V14" s="756" t="s">
        <v>57</v>
      </c>
      <c r="W14" s="756"/>
      <c r="X14" s="756"/>
      <c r="Y14" s="81"/>
      <c r="Z14" s="43"/>
      <c r="AA14" s="43"/>
      <c r="AB14" s="37"/>
      <c r="AC14" s="756" t="s">
        <v>58</v>
      </c>
      <c r="AD14" s="756"/>
      <c r="AE14" s="756"/>
      <c r="AF14" s="43"/>
      <c r="AG14" s="43"/>
      <c r="AH14" s="43"/>
      <c r="AI14" s="756" t="s">
        <v>59</v>
      </c>
      <c r="AJ14" s="756"/>
      <c r="AK14" s="756"/>
      <c r="AL14" s="43"/>
      <c r="AM14" s="43"/>
      <c r="AN14" s="43"/>
      <c r="AO14" s="43"/>
      <c r="AP14" s="756" t="s">
        <v>55</v>
      </c>
      <c r="AQ14" s="756"/>
      <c r="AR14" s="756"/>
      <c r="AS14" s="43"/>
      <c r="AT14" s="43"/>
      <c r="AU14" s="43"/>
      <c r="AV14" s="43"/>
      <c r="AW14" s="750"/>
      <c r="AX14" s="750"/>
      <c r="AY14" s="750"/>
      <c r="AZ14" s="37"/>
      <c r="BA14" s="43"/>
      <c r="BB14" s="43"/>
      <c r="BC14" s="43"/>
    </row>
    <row r="15" spans="2:55" ht="12.75" customHeight="1">
      <c r="B15" s="43"/>
      <c r="C15" s="81"/>
      <c r="D15" s="81"/>
      <c r="E15" s="81"/>
      <c r="F15" s="43"/>
      <c r="G15" s="43"/>
      <c r="H15" s="43"/>
      <c r="I15" s="82"/>
      <c r="J15" s="81"/>
      <c r="K15" s="81"/>
      <c r="L15" s="43"/>
      <c r="M15" s="43"/>
      <c r="N15" s="43"/>
      <c r="O15" s="81"/>
      <c r="P15" s="81"/>
      <c r="Q15" s="81"/>
      <c r="R15" s="37"/>
      <c r="S15" s="37"/>
      <c r="T15" s="43"/>
      <c r="U15" s="43"/>
      <c r="V15" s="81"/>
      <c r="W15" s="81"/>
      <c r="X15" s="81"/>
      <c r="Y15" s="81"/>
      <c r="Z15" s="43"/>
      <c r="AA15" s="43"/>
      <c r="AB15" s="37"/>
      <c r="AC15" s="81"/>
      <c r="AD15" s="81"/>
      <c r="AE15" s="81"/>
      <c r="AF15" s="43"/>
      <c r="AG15" s="43"/>
      <c r="AH15" s="43"/>
      <c r="AI15" s="81"/>
      <c r="AJ15" s="81"/>
      <c r="AK15" s="81"/>
      <c r="AL15" s="43"/>
      <c r="AM15" s="43"/>
      <c r="AN15" s="43"/>
      <c r="AO15" s="43"/>
      <c r="AP15" s="81"/>
      <c r="AQ15" s="81"/>
      <c r="AR15" s="81"/>
      <c r="AS15" s="43"/>
      <c r="AT15" s="43"/>
      <c r="AU15" s="43"/>
      <c r="AV15" s="43"/>
      <c r="AW15" s="81"/>
      <c r="AX15" s="81"/>
      <c r="AY15" s="81"/>
      <c r="AZ15" s="37"/>
      <c r="BA15" s="43"/>
      <c r="BB15" s="43"/>
      <c r="BC15" s="43"/>
    </row>
    <row r="16" spans="2:55" ht="15">
      <c r="B16" s="36"/>
      <c r="C16" s="36"/>
      <c r="D16" s="36"/>
      <c r="E16" s="36"/>
      <c r="F16" s="36"/>
      <c r="G16" s="36"/>
      <c r="H16" s="36"/>
      <c r="I16" s="36"/>
      <c r="J16" s="36"/>
      <c r="K16" s="36"/>
      <c r="L16" s="36"/>
      <c r="M16" s="36"/>
      <c r="N16" s="36"/>
      <c r="O16" s="37"/>
      <c r="P16" s="37"/>
      <c r="Q16" s="37"/>
      <c r="R16" s="36"/>
      <c r="S16" s="36"/>
      <c r="T16" s="36"/>
      <c r="U16" s="36"/>
      <c r="V16" s="752" t="s">
        <v>68</v>
      </c>
      <c r="W16" s="752"/>
      <c r="X16" s="752"/>
      <c r="Y16" s="752"/>
      <c r="Z16" s="752"/>
      <c r="AA16" s="752"/>
      <c r="AB16" s="752"/>
      <c r="AC16" s="752"/>
      <c r="AD16" s="752"/>
      <c r="AE16" s="752"/>
      <c r="AF16" s="752"/>
      <c r="AG16" s="752"/>
      <c r="AH16" s="752"/>
      <c r="AI16" s="752"/>
      <c r="AJ16" s="752"/>
      <c r="AK16" s="752"/>
      <c r="AL16" s="752"/>
      <c r="AM16" s="752"/>
      <c r="AN16" s="752"/>
      <c r="AO16" s="752"/>
      <c r="AP16" s="752"/>
      <c r="AQ16" s="752"/>
      <c r="AR16" s="752"/>
      <c r="AS16" s="36"/>
      <c r="AT16" s="36"/>
      <c r="AU16" s="36"/>
      <c r="AV16" s="36"/>
      <c r="AW16" s="36"/>
      <c r="AX16" s="36"/>
      <c r="AY16" s="36"/>
      <c r="AZ16" s="36"/>
      <c r="BA16" s="36"/>
      <c r="BB16" s="36"/>
      <c r="BC16" s="36"/>
    </row>
    <row r="17" ht="6.75" customHeight="1"/>
    <row r="18" spans="2:55" ht="12.75" customHeight="1">
      <c r="B18" s="749" t="s">
        <v>69</v>
      </c>
      <c r="C18" s="753" t="s">
        <v>61</v>
      </c>
      <c r="D18" s="753"/>
      <c r="E18" s="753"/>
      <c r="F18" s="753"/>
      <c r="G18" s="753"/>
      <c r="H18" s="753"/>
      <c r="I18" s="753"/>
      <c r="J18" s="753"/>
      <c r="K18" s="753"/>
      <c r="L18" s="753"/>
      <c r="M18" s="753"/>
      <c r="N18" s="753"/>
      <c r="O18" s="753"/>
      <c r="P18" s="753"/>
      <c r="Q18" s="753"/>
      <c r="R18" s="753"/>
      <c r="S18" s="753"/>
      <c r="T18" s="753"/>
      <c r="U18" s="753"/>
      <c r="V18" s="753"/>
      <c r="W18" s="753"/>
      <c r="X18" s="753"/>
      <c r="Y18" s="753"/>
      <c r="Z18" s="753"/>
      <c r="AA18" s="751" t="s">
        <v>70</v>
      </c>
      <c r="AB18" s="751"/>
      <c r="AC18" s="751"/>
      <c r="AD18" s="751"/>
      <c r="AE18" s="754" t="s">
        <v>71</v>
      </c>
      <c r="AF18" s="754"/>
      <c r="AG18" s="754"/>
      <c r="AH18" s="754"/>
      <c r="AI18" s="754"/>
      <c r="AJ18" s="754"/>
      <c r="AK18" s="754"/>
      <c r="AL18" s="754"/>
      <c r="AM18" s="754"/>
      <c r="AN18" s="754"/>
      <c r="AO18" s="754"/>
      <c r="AP18" s="754"/>
      <c r="AQ18" s="751" t="s">
        <v>72</v>
      </c>
      <c r="AR18" s="751"/>
      <c r="AS18" s="751"/>
      <c r="AT18" s="751"/>
      <c r="AU18" s="751"/>
      <c r="AV18" s="751"/>
      <c r="AW18" s="751"/>
      <c r="AX18" s="751" t="s">
        <v>73</v>
      </c>
      <c r="AY18" s="751"/>
      <c r="AZ18" s="751"/>
      <c r="BA18" s="749" t="s">
        <v>74</v>
      </c>
      <c r="BB18" s="749"/>
      <c r="BC18" s="749"/>
    </row>
    <row r="19" spans="2:55" ht="9" customHeight="1">
      <c r="B19" s="749"/>
      <c r="C19" s="753"/>
      <c r="D19" s="753"/>
      <c r="E19" s="753"/>
      <c r="F19" s="753"/>
      <c r="G19" s="753"/>
      <c r="H19" s="753"/>
      <c r="I19" s="753"/>
      <c r="J19" s="753"/>
      <c r="K19" s="753"/>
      <c r="L19" s="753"/>
      <c r="M19" s="753"/>
      <c r="N19" s="753"/>
      <c r="O19" s="753"/>
      <c r="P19" s="753"/>
      <c r="Q19" s="753"/>
      <c r="R19" s="753"/>
      <c r="S19" s="753"/>
      <c r="T19" s="753"/>
      <c r="U19" s="753"/>
      <c r="V19" s="753"/>
      <c r="W19" s="753"/>
      <c r="X19" s="753"/>
      <c r="Y19" s="753"/>
      <c r="Z19" s="753"/>
      <c r="AA19" s="751"/>
      <c r="AB19" s="751"/>
      <c r="AC19" s="751"/>
      <c r="AD19" s="751"/>
      <c r="AE19" s="754"/>
      <c r="AF19" s="754"/>
      <c r="AG19" s="754"/>
      <c r="AH19" s="754"/>
      <c r="AI19" s="754"/>
      <c r="AJ19" s="754"/>
      <c r="AK19" s="754"/>
      <c r="AL19" s="754"/>
      <c r="AM19" s="754"/>
      <c r="AN19" s="754"/>
      <c r="AO19" s="754"/>
      <c r="AP19" s="754"/>
      <c r="AQ19" s="751"/>
      <c r="AR19" s="751"/>
      <c r="AS19" s="751"/>
      <c r="AT19" s="751"/>
      <c r="AU19" s="751"/>
      <c r="AV19" s="751"/>
      <c r="AW19" s="751"/>
      <c r="AX19" s="751"/>
      <c r="AY19" s="751"/>
      <c r="AZ19" s="751"/>
      <c r="BA19" s="749"/>
      <c r="BB19" s="749"/>
      <c r="BC19" s="749"/>
    </row>
    <row r="20" spans="2:55" ht="10.5" customHeight="1" hidden="1">
      <c r="B20" s="749"/>
      <c r="C20" s="753"/>
      <c r="D20" s="753"/>
      <c r="E20" s="753"/>
      <c r="F20" s="753"/>
      <c r="G20" s="753"/>
      <c r="H20" s="753"/>
      <c r="I20" s="753"/>
      <c r="J20" s="753"/>
      <c r="K20" s="753"/>
      <c r="L20" s="753"/>
      <c r="M20" s="753"/>
      <c r="N20" s="753"/>
      <c r="O20" s="753"/>
      <c r="P20" s="753"/>
      <c r="Q20" s="753"/>
      <c r="R20" s="753"/>
      <c r="S20" s="753"/>
      <c r="T20" s="753"/>
      <c r="U20" s="753"/>
      <c r="V20" s="753"/>
      <c r="W20" s="753"/>
      <c r="X20" s="753"/>
      <c r="Y20" s="753"/>
      <c r="Z20" s="753"/>
      <c r="AA20" s="751"/>
      <c r="AB20" s="751"/>
      <c r="AC20" s="751"/>
      <c r="AD20" s="751"/>
      <c r="AE20" s="749" t="s">
        <v>75</v>
      </c>
      <c r="AF20" s="749"/>
      <c r="AG20" s="749"/>
      <c r="AH20" s="749"/>
      <c r="AI20" s="751" t="s">
        <v>76</v>
      </c>
      <c r="AJ20" s="751"/>
      <c r="AK20" s="751"/>
      <c r="AL20" s="751"/>
      <c r="AM20" s="751" t="s">
        <v>77</v>
      </c>
      <c r="AN20" s="751"/>
      <c r="AO20" s="751"/>
      <c r="AP20" s="751"/>
      <c r="AQ20" s="751"/>
      <c r="AR20" s="751"/>
      <c r="AS20" s="751"/>
      <c r="AT20" s="751"/>
      <c r="AU20" s="751"/>
      <c r="AV20" s="751"/>
      <c r="AW20" s="751"/>
      <c r="AX20" s="751"/>
      <c r="AY20" s="751"/>
      <c r="AZ20" s="751"/>
      <c r="BA20" s="749"/>
      <c r="BB20" s="749"/>
      <c r="BC20" s="749"/>
    </row>
    <row r="21" spans="2:55" ht="79.5" customHeight="1">
      <c r="B21" s="749"/>
      <c r="C21" s="749" t="s">
        <v>78</v>
      </c>
      <c r="D21" s="749"/>
      <c r="E21" s="749"/>
      <c r="F21" s="749"/>
      <c r="G21" s="749"/>
      <c r="H21" s="749"/>
      <c r="I21" s="749"/>
      <c r="J21" s="749"/>
      <c r="K21" s="749" t="s">
        <v>79</v>
      </c>
      <c r="L21" s="749"/>
      <c r="M21" s="749"/>
      <c r="N21" s="749"/>
      <c r="O21" s="749"/>
      <c r="P21" s="749"/>
      <c r="Q21" s="749"/>
      <c r="R21" s="749"/>
      <c r="S21" s="749" t="s">
        <v>80</v>
      </c>
      <c r="T21" s="749"/>
      <c r="U21" s="749"/>
      <c r="V21" s="749"/>
      <c r="W21" s="749"/>
      <c r="X21" s="749"/>
      <c r="Y21" s="749"/>
      <c r="Z21" s="749"/>
      <c r="AA21" s="751"/>
      <c r="AB21" s="751"/>
      <c r="AC21" s="751"/>
      <c r="AD21" s="751"/>
      <c r="AE21" s="749"/>
      <c r="AF21" s="749"/>
      <c r="AG21" s="749"/>
      <c r="AH21" s="749"/>
      <c r="AI21" s="751"/>
      <c r="AJ21" s="751"/>
      <c r="AK21" s="751"/>
      <c r="AL21" s="751"/>
      <c r="AM21" s="751"/>
      <c r="AN21" s="751"/>
      <c r="AO21" s="751"/>
      <c r="AP21" s="751"/>
      <c r="AQ21" s="751"/>
      <c r="AR21" s="751"/>
      <c r="AS21" s="751"/>
      <c r="AT21" s="751"/>
      <c r="AU21" s="751"/>
      <c r="AV21" s="751"/>
      <c r="AW21" s="751"/>
      <c r="AX21" s="751"/>
      <c r="AY21" s="751"/>
      <c r="AZ21" s="751"/>
      <c r="BA21" s="749"/>
      <c r="BB21" s="749"/>
      <c r="BC21" s="749"/>
    </row>
    <row r="22" spans="2:55" ht="12.75">
      <c r="B22" s="749"/>
      <c r="C22" s="747" t="s">
        <v>81</v>
      </c>
      <c r="D22" s="747"/>
      <c r="E22" s="747"/>
      <c r="F22" s="747"/>
      <c r="G22" s="746" t="s">
        <v>82</v>
      </c>
      <c r="H22" s="746"/>
      <c r="I22" s="746"/>
      <c r="J22" s="746"/>
      <c r="K22" s="747" t="s">
        <v>81</v>
      </c>
      <c r="L22" s="747"/>
      <c r="M22" s="747"/>
      <c r="N22" s="747"/>
      <c r="O22" s="746" t="s">
        <v>82</v>
      </c>
      <c r="P22" s="746"/>
      <c r="Q22" s="746"/>
      <c r="R22" s="746"/>
      <c r="S22" s="747" t="s">
        <v>81</v>
      </c>
      <c r="T22" s="747"/>
      <c r="U22" s="747"/>
      <c r="V22" s="747"/>
      <c r="W22" s="746" t="s">
        <v>82</v>
      </c>
      <c r="X22" s="746"/>
      <c r="Y22" s="746"/>
      <c r="Z22" s="746"/>
      <c r="AA22" s="740" t="s">
        <v>81</v>
      </c>
      <c r="AB22" s="740"/>
      <c r="AC22" s="740"/>
      <c r="AD22" s="740"/>
      <c r="AE22" s="740" t="s">
        <v>81</v>
      </c>
      <c r="AF22" s="740"/>
      <c r="AG22" s="740"/>
      <c r="AH22" s="740"/>
      <c r="AI22" s="740" t="s">
        <v>81</v>
      </c>
      <c r="AJ22" s="740"/>
      <c r="AK22" s="740"/>
      <c r="AL22" s="740"/>
      <c r="AM22" s="740" t="s">
        <v>81</v>
      </c>
      <c r="AN22" s="740"/>
      <c r="AO22" s="740"/>
      <c r="AP22" s="740"/>
      <c r="AQ22" s="740" t="s">
        <v>81</v>
      </c>
      <c r="AR22" s="740"/>
      <c r="AS22" s="740"/>
      <c r="AT22" s="740"/>
      <c r="AU22" s="740"/>
      <c r="AV22" s="740"/>
      <c r="AW22" s="740"/>
      <c r="AX22" s="740" t="s">
        <v>81</v>
      </c>
      <c r="AY22" s="740"/>
      <c r="AZ22" s="740"/>
      <c r="BA22" s="740" t="s">
        <v>81</v>
      </c>
      <c r="BB22" s="740"/>
      <c r="BC22" s="740"/>
    </row>
    <row r="23" spans="2:55" ht="12.75">
      <c r="B23" s="83" t="s">
        <v>83</v>
      </c>
      <c r="C23" s="747">
        <f>K23+S23</f>
        <v>39</v>
      </c>
      <c r="D23" s="747"/>
      <c r="E23" s="747"/>
      <c r="F23" s="747"/>
      <c r="G23" s="746">
        <v>1404</v>
      </c>
      <c r="H23" s="746"/>
      <c r="I23" s="746"/>
      <c r="J23" s="746"/>
      <c r="K23" s="747">
        <v>16</v>
      </c>
      <c r="L23" s="747"/>
      <c r="M23" s="747"/>
      <c r="N23" s="747"/>
      <c r="O23" s="746">
        <f>K23*36</f>
        <v>576</v>
      </c>
      <c r="P23" s="746"/>
      <c r="Q23" s="746"/>
      <c r="R23" s="746"/>
      <c r="S23" s="747">
        <v>23</v>
      </c>
      <c r="T23" s="747"/>
      <c r="U23" s="747"/>
      <c r="V23" s="747"/>
      <c r="W23" s="746">
        <f>S23*36</f>
        <v>828</v>
      </c>
      <c r="X23" s="746"/>
      <c r="Y23" s="746"/>
      <c r="Z23" s="746"/>
      <c r="AA23" s="740">
        <v>2</v>
      </c>
      <c r="AB23" s="740"/>
      <c r="AC23" s="740"/>
      <c r="AD23" s="740"/>
      <c r="AE23" s="740"/>
      <c r="AF23" s="740"/>
      <c r="AG23" s="740"/>
      <c r="AH23" s="740"/>
      <c r="AI23" s="740"/>
      <c r="AJ23" s="740"/>
      <c r="AK23" s="740"/>
      <c r="AL23" s="740"/>
      <c r="AM23" s="740"/>
      <c r="AN23" s="740"/>
      <c r="AO23" s="740"/>
      <c r="AP23" s="740"/>
      <c r="AQ23" s="740"/>
      <c r="AR23" s="740"/>
      <c r="AS23" s="740"/>
      <c r="AT23" s="740"/>
      <c r="AU23" s="740"/>
      <c r="AV23" s="740"/>
      <c r="AW23" s="740"/>
      <c r="AX23" s="740">
        <v>11</v>
      </c>
      <c r="AY23" s="740"/>
      <c r="AZ23" s="740"/>
      <c r="BA23" s="740">
        <f>C23+AA23+AX23</f>
        <v>52</v>
      </c>
      <c r="BB23" s="740"/>
      <c r="BC23" s="740"/>
    </row>
    <row r="24" spans="2:55" ht="12.75">
      <c r="B24" s="83" t="s">
        <v>84</v>
      </c>
      <c r="C24" s="747">
        <f>K24+S24</f>
        <v>33</v>
      </c>
      <c r="D24" s="747"/>
      <c r="E24" s="747"/>
      <c r="F24" s="747"/>
      <c r="G24" s="746">
        <v>1188</v>
      </c>
      <c r="H24" s="746"/>
      <c r="I24" s="746"/>
      <c r="J24" s="746"/>
      <c r="K24" s="747">
        <v>16</v>
      </c>
      <c r="L24" s="747"/>
      <c r="M24" s="747"/>
      <c r="N24" s="747"/>
      <c r="O24" s="746">
        <f>K24*36</f>
        <v>576</v>
      </c>
      <c r="P24" s="746"/>
      <c r="Q24" s="746"/>
      <c r="R24" s="746"/>
      <c r="S24" s="747">
        <v>17</v>
      </c>
      <c r="T24" s="747"/>
      <c r="U24" s="747"/>
      <c r="V24" s="747"/>
      <c r="W24" s="746">
        <f>S24*36</f>
        <v>612</v>
      </c>
      <c r="X24" s="746"/>
      <c r="Y24" s="746"/>
      <c r="Z24" s="746"/>
      <c r="AA24" s="740">
        <v>2</v>
      </c>
      <c r="AB24" s="740"/>
      <c r="AC24" s="740"/>
      <c r="AD24" s="740"/>
      <c r="AE24" s="740">
        <v>3</v>
      </c>
      <c r="AF24" s="740"/>
      <c r="AG24" s="740"/>
      <c r="AH24" s="740"/>
      <c r="AI24" s="740">
        <v>3</v>
      </c>
      <c r="AJ24" s="740"/>
      <c r="AK24" s="740"/>
      <c r="AL24" s="740"/>
      <c r="AM24" s="740"/>
      <c r="AN24" s="740"/>
      <c r="AO24" s="740"/>
      <c r="AP24" s="740"/>
      <c r="AQ24" s="740"/>
      <c r="AR24" s="740"/>
      <c r="AS24" s="740"/>
      <c r="AT24" s="740"/>
      <c r="AU24" s="740"/>
      <c r="AV24" s="740"/>
      <c r="AW24" s="740"/>
      <c r="AX24" s="740">
        <v>11</v>
      </c>
      <c r="AY24" s="740"/>
      <c r="AZ24" s="740"/>
      <c r="BA24" s="740">
        <f>AX24+AI24+AE24+AA24+C24</f>
        <v>52</v>
      </c>
      <c r="BB24" s="740"/>
      <c r="BC24" s="740"/>
    </row>
    <row r="25" spans="2:55" ht="12.75" customHeight="1">
      <c r="B25" s="83" t="s">
        <v>85</v>
      </c>
      <c r="C25" s="745">
        <f>K25+S25</f>
        <v>20.990000000000002</v>
      </c>
      <c r="D25" s="745"/>
      <c r="E25" s="745"/>
      <c r="F25" s="745"/>
      <c r="G25" s="746">
        <v>756</v>
      </c>
      <c r="H25" s="746"/>
      <c r="I25" s="746"/>
      <c r="J25" s="746"/>
      <c r="K25" s="741">
        <v>13.83</v>
      </c>
      <c r="L25" s="741"/>
      <c r="M25" s="741"/>
      <c r="N25" s="741"/>
      <c r="O25" s="744">
        <f>K25*36</f>
        <v>497.88</v>
      </c>
      <c r="P25" s="744"/>
      <c r="Q25" s="744"/>
      <c r="R25" s="744"/>
      <c r="S25" s="741">
        <v>7.16</v>
      </c>
      <c r="T25" s="741"/>
      <c r="U25" s="741"/>
      <c r="V25" s="741"/>
      <c r="W25" s="744">
        <f>S25*36</f>
        <v>257.76</v>
      </c>
      <c r="X25" s="744"/>
      <c r="Y25" s="744"/>
      <c r="Z25" s="744"/>
      <c r="AA25" s="740">
        <v>1</v>
      </c>
      <c r="AB25" s="740"/>
      <c r="AC25" s="740"/>
      <c r="AD25" s="740"/>
      <c r="AE25" s="740"/>
      <c r="AF25" s="740"/>
      <c r="AG25" s="740"/>
      <c r="AH25" s="740"/>
      <c r="AI25" s="740">
        <v>9</v>
      </c>
      <c r="AJ25" s="740"/>
      <c r="AK25" s="740"/>
      <c r="AL25" s="740"/>
      <c r="AM25" s="740">
        <v>4</v>
      </c>
      <c r="AN25" s="740"/>
      <c r="AO25" s="740"/>
      <c r="AP25" s="740"/>
      <c r="AQ25" s="740">
        <v>6</v>
      </c>
      <c r="AR25" s="740"/>
      <c r="AS25" s="740"/>
      <c r="AT25" s="740"/>
      <c r="AU25" s="740"/>
      <c r="AV25" s="740"/>
      <c r="AW25" s="740"/>
      <c r="AX25" s="740">
        <v>2</v>
      </c>
      <c r="AY25" s="740"/>
      <c r="AZ25" s="740"/>
      <c r="BA25" s="738">
        <f>AX25+AQ25+AM25+AI25+AA25+C25</f>
        <v>42.99</v>
      </c>
      <c r="BB25" s="738"/>
      <c r="BC25" s="738"/>
    </row>
    <row r="26" spans="2:55" ht="13.5" customHeight="1">
      <c r="B26" s="84" t="s">
        <v>86</v>
      </c>
      <c r="C26" s="742">
        <f>SUM(C23:F25)</f>
        <v>92.99000000000001</v>
      </c>
      <c r="D26" s="742"/>
      <c r="E26" s="742"/>
      <c r="F26" s="742"/>
      <c r="G26" s="743">
        <f>SUM(G23:J25)</f>
        <v>3348</v>
      </c>
      <c r="H26" s="743"/>
      <c r="I26" s="743"/>
      <c r="J26" s="743"/>
      <c r="K26" s="735">
        <f>SUM(K23:N25)</f>
        <v>45.83</v>
      </c>
      <c r="L26" s="735"/>
      <c r="M26" s="735"/>
      <c r="N26" s="735"/>
      <c r="O26" s="737">
        <f>SUM(O23:R25)</f>
        <v>1649.88</v>
      </c>
      <c r="P26" s="737"/>
      <c r="Q26" s="737"/>
      <c r="R26" s="737"/>
      <c r="S26" s="735">
        <f>SUM(S23:V25)</f>
        <v>47.16</v>
      </c>
      <c r="T26" s="735"/>
      <c r="U26" s="735"/>
      <c r="V26" s="735"/>
      <c r="W26" s="737">
        <f>SUM(W23:Z25)</f>
        <v>1697.76</v>
      </c>
      <c r="X26" s="737"/>
      <c r="Y26" s="737"/>
      <c r="Z26" s="737"/>
      <c r="AA26" s="736">
        <f>SUM(AA23:AD25)</f>
        <v>5</v>
      </c>
      <c r="AB26" s="736"/>
      <c r="AC26" s="736"/>
      <c r="AD26" s="736"/>
      <c r="AE26" s="736">
        <f>SUM(AE23:AH25)</f>
        <v>3</v>
      </c>
      <c r="AF26" s="736"/>
      <c r="AG26" s="736"/>
      <c r="AH26" s="736"/>
      <c r="AI26" s="736">
        <f>SUM(AI23:AL25)</f>
        <v>12</v>
      </c>
      <c r="AJ26" s="736"/>
      <c r="AK26" s="736"/>
      <c r="AL26" s="736"/>
      <c r="AM26" s="736">
        <f>SUM(AM23:AP25)</f>
        <v>4</v>
      </c>
      <c r="AN26" s="736"/>
      <c r="AO26" s="736"/>
      <c r="AP26" s="736"/>
      <c r="AQ26" s="736">
        <f>SUM(AQ23:AW25)</f>
        <v>6</v>
      </c>
      <c r="AR26" s="736"/>
      <c r="AS26" s="736"/>
      <c r="AT26" s="736"/>
      <c r="AU26" s="736"/>
      <c r="AV26" s="736"/>
      <c r="AW26" s="736"/>
      <c r="AX26" s="736">
        <f>SUM(AX23:AZ25)</f>
        <v>24</v>
      </c>
      <c r="AY26" s="736"/>
      <c r="AZ26" s="736"/>
      <c r="BA26" s="739">
        <f>SUM(BA23:BC25)</f>
        <v>146.99</v>
      </c>
      <c r="BB26" s="739"/>
      <c r="BC26" s="739"/>
    </row>
    <row r="27" spans="2:55" ht="12.75">
      <c r="B27" s="640"/>
      <c r="C27" s="640"/>
      <c r="D27" s="640"/>
      <c r="E27" s="640"/>
      <c r="F27" s="640"/>
      <c r="G27" s="640"/>
      <c r="H27" s="640"/>
      <c r="I27" s="640"/>
      <c r="J27" s="640"/>
      <c r="K27" s="640"/>
      <c r="L27" s="640"/>
      <c r="M27" s="640"/>
      <c r="N27" s="640"/>
      <c r="O27" s="640"/>
      <c r="P27" s="640"/>
      <c r="Q27" s="640"/>
      <c r="R27" s="640"/>
      <c r="S27" s="640"/>
      <c r="T27" s="640"/>
      <c r="U27" s="640"/>
      <c r="V27" s="640"/>
      <c r="W27" s="640"/>
      <c r="X27" s="640"/>
      <c r="Y27" s="640"/>
      <c r="Z27" s="640"/>
      <c r="AA27" s="640"/>
      <c r="AB27" s="640"/>
      <c r="AC27" s="640"/>
      <c r="AD27" s="640"/>
      <c r="AE27" s="640"/>
      <c r="AF27" s="640"/>
      <c r="AG27" s="640"/>
      <c r="AH27" s="640"/>
      <c r="AI27" s="640"/>
      <c r="AJ27" s="640"/>
      <c r="AK27" s="640"/>
      <c r="AL27" s="640"/>
      <c r="AM27" s="640"/>
      <c r="AN27" s="640"/>
      <c r="AO27" s="640"/>
      <c r="AP27" s="640"/>
      <c r="AQ27" s="640"/>
      <c r="AR27" s="640"/>
      <c r="AS27" s="640"/>
      <c r="AT27" s="640"/>
      <c r="AU27" s="640"/>
      <c r="AV27" s="640"/>
      <c r="AW27" s="640"/>
      <c r="AX27" s="640"/>
      <c r="AY27" s="640"/>
      <c r="AZ27" s="640"/>
      <c r="BA27" s="640"/>
      <c r="BB27" s="640"/>
      <c r="BC27" s="640"/>
    </row>
    <row r="28" spans="2:55" ht="12.75">
      <c r="B28" s="640"/>
      <c r="C28" s="640"/>
      <c r="D28" s="640"/>
      <c r="E28" s="640"/>
      <c r="F28" s="640"/>
      <c r="G28" s="640"/>
      <c r="H28" s="640"/>
      <c r="I28" s="640"/>
      <c r="J28" s="640"/>
      <c r="K28" s="640"/>
      <c r="L28" s="640"/>
      <c r="M28" s="640"/>
      <c r="N28" s="640"/>
      <c r="O28" s="640"/>
      <c r="P28" s="640"/>
      <c r="Q28" s="640"/>
      <c r="R28" s="640"/>
      <c r="S28" s="640"/>
      <c r="T28" s="640"/>
      <c r="U28" s="640"/>
      <c r="V28" s="640"/>
      <c r="W28" s="640"/>
      <c r="X28" s="640"/>
      <c r="Y28" s="640"/>
      <c r="Z28" s="640"/>
      <c r="AA28" s="640"/>
      <c r="AB28" s="640"/>
      <c r="AC28" s="640"/>
      <c r="AD28" s="640"/>
      <c r="AE28" s="640"/>
      <c r="AF28" s="640"/>
      <c r="AG28" s="640"/>
      <c r="AH28" s="640"/>
      <c r="AI28" s="640"/>
      <c r="AJ28" s="640"/>
      <c r="AK28" s="640"/>
      <c r="AL28" s="640"/>
      <c r="AM28" s="640"/>
      <c r="AN28" s="640"/>
      <c r="AO28" s="640"/>
      <c r="AP28" s="640"/>
      <c r="AQ28" s="640"/>
      <c r="AR28" s="640"/>
      <c r="AS28" s="640"/>
      <c r="AT28" s="640"/>
      <c r="AU28" s="640"/>
      <c r="AV28" s="640"/>
      <c r="AW28" s="640"/>
      <c r="AX28" s="640"/>
      <c r="AY28" s="640"/>
      <c r="AZ28" s="640"/>
      <c r="BA28" s="640"/>
      <c r="BB28" s="640"/>
      <c r="BC28" s="640"/>
    </row>
    <row r="29" spans="2:55" ht="12.75">
      <c r="B29" s="640"/>
      <c r="C29" s="640"/>
      <c r="D29" s="640"/>
      <c r="E29" s="640"/>
      <c r="F29" s="640"/>
      <c r="G29" s="640"/>
      <c r="H29" s="640"/>
      <c r="I29" s="640"/>
      <c r="J29" s="640"/>
      <c r="K29" s="640"/>
      <c r="L29" s="640"/>
      <c r="M29" s="640"/>
      <c r="N29" s="640"/>
      <c r="O29" s="640"/>
      <c r="P29" s="640"/>
      <c r="Q29" s="640"/>
      <c r="R29" s="640"/>
      <c r="S29" s="640"/>
      <c r="T29" s="640"/>
      <c r="U29" s="640"/>
      <c r="V29" s="640"/>
      <c r="W29" s="640"/>
      <c r="X29" s="640"/>
      <c r="Y29" s="640"/>
      <c r="Z29" s="640"/>
      <c r="AA29" s="640"/>
      <c r="AB29" s="640"/>
      <c r="AC29" s="640"/>
      <c r="AD29" s="640"/>
      <c r="AE29" s="640"/>
      <c r="AF29" s="640"/>
      <c r="AG29" s="640"/>
      <c r="AH29" s="640"/>
      <c r="AI29" s="640"/>
      <c r="AJ29" s="640"/>
      <c r="AK29" s="640"/>
      <c r="AL29" s="640"/>
      <c r="AM29" s="640"/>
      <c r="AN29" s="640"/>
      <c r="AO29" s="640"/>
      <c r="AP29" s="640"/>
      <c r="AQ29" s="640"/>
      <c r="AR29" s="640"/>
      <c r="AS29" s="640"/>
      <c r="AT29" s="640"/>
      <c r="AU29" s="640"/>
      <c r="AV29" s="640"/>
      <c r="AW29" s="640"/>
      <c r="AX29" s="640"/>
      <c r="AY29" s="640"/>
      <c r="AZ29" s="640"/>
      <c r="BA29" s="640"/>
      <c r="BB29" s="640"/>
      <c r="BC29" s="640"/>
    </row>
    <row r="30" spans="2:55" ht="12.75">
      <c r="B30" s="640"/>
      <c r="C30" s="640"/>
      <c r="D30" s="640"/>
      <c r="E30" s="640"/>
      <c r="F30" s="640"/>
      <c r="G30" s="640"/>
      <c r="H30" s="640"/>
      <c r="I30" s="640"/>
      <c r="J30" s="640"/>
      <c r="K30" s="640"/>
      <c r="L30" s="640"/>
      <c r="M30" s="640"/>
      <c r="N30" s="640"/>
      <c r="O30" s="640"/>
      <c r="P30" s="640"/>
      <c r="Q30" s="640"/>
      <c r="R30" s="640"/>
      <c r="S30" s="640"/>
      <c r="T30" s="640"/>
      <c r="U30" s="640"/>
      <c r="V30" s="640"/>
      <c r="W30" s="640"/>
      <c r="X30" s="640"/>
      <c r="Y30" s="640"/>
      <c r="Z30" s="640"/>
      <c r="AA30" s="640"/>
      <c r="AB30" s="640"/>
      <c r="AC30" s="640"/>
      <c r="AD30" s="640"/>
      <c r="AE30" s="640"/>
      <c r="AF30" s="640"/>
      <c r="AG30" s="640"/>
      <c r="AH30" s="640"/>
      <c r="AI30" s="640"/>
      <c r="AJ30" s="640"/>
      <c r="AK30" s="640"/>
      <c r="AL30" s="640"/>
      <c r="AM30" s="640"/>
      <c r="AN30" s="640"/>
      <c r="AO30" s="640"/>
      <c r="AP30" s="640"/>
      <c r="AQ30" s="640"/>
      <c r="AR30" s="640"/>
      <c r="AS30" s="640"/>
      <c r="AT30" s="640"/>
      <c r="AU30" s="640"/>
      <c r="AV30" s="640"/>
      <c r="AW30" s="640"/>
      <c r="AX30" s="640"/>
      <c r="AY30" s="640"/>
      <c r="AZ30" s="640"/>
      <c r="BA30" s="640"/>
      <c r="BB30" s="640"/>
      <c r="BC30" s="640"/>
    </row>
  </sheetData>
  <sheetProtection selectLockedCells="1" selectUnlockedCells="1"/>
  <mergeCells count="118">
    <mergeCell ref="B2:BB2"/>
    <mergeCell ref="B4:B5"/>
    <mergeCell ref="C4:F4"/>
    <mergeCell ref="G4:G5"/>
    <mergeCell ref="H4:J4"/>
    <mergeCell ref="K4:K5"/>
    <mergeCell ref="AU4:AW4"/>
    <mergeCell ref="AX4:AX5"/>
    <mergeCell ref="L4:O4"/>
    <mergeCell ref="P4:S4"/>
    <mergeCell ref="B11:I11"/>
    <mergeCell ref="AG12:AM12"/>
    <mergeCell ref="T4:T5"/>
    <mergeCell ref="U4:X4"/>
    <mergeCell ref="AG4:AG5"/>
    <mergeCell ref="AH4:AJ4"/>
    <mergeCell ref="Y4:AB4"/>
    <mergeCell ref="AC4:AF4"/>
    <mergeCell ref="B12:F12"/>
    <mergeCell ref="G12:M12"/>
    <mergeCell ref="N12:T12"/>
    <mergeCell ref="U12:AA12"/>
    <mergeCell ref="AT4:AT5"/>
    <mergeCell ref="AK4:AK5"/>
    <mergeCell ref="AL4:AO4"/>
    <mergeCell ref="AP4:AS4"/>
    <mergeCell ref="AN12:AT12"/>
    <mergeCell ref="AY4:BB4"/>
    <mergeCell ref="BB12:BC12"/>
    <mergeCell ref="C14:E14"/>
    <mergeCell ref="I14:K14"/>
    <mergeCell ref="O14:Q14"/>
    <mergeCell ref="V14:X14"/>
    <mergeCell ref="AC14:AE14"/>
    <mergeCell ref="AI14:AK14"/>
    <mergeCell ref="AP14:AR14"/>
    <mergeCell ref="AB12:AF12"/>
    <mergeCell ref="B18:B22"/>
    <mergeCell ref="C18:Z20"/>
    <mergeCell ref="AA18:AD21"/>
    <mergeCell ref="AE18:AP19"/>
    <mergeCell ref="C21:J21"/>
    <mergeCell ref="AE20:AH21"/>
    <mergeCell ref="G22:J22"/>
    <mergeCell ref="K22:N22"/>
    <mergeCell ref="O22:R22"/>
    <mergeCell ref="C22:F22"/>
    <mergeCell ref="V16:AR16"/>
    <mergeCell ref="AQ18:AW21"/>
    <mergeCell ref="AI20:AL21"/>
    <mergeCell ref="AM20:AP21"/>
    <mergeCell ref="BA22:BC22"/>
    <mergeCell ref="W22:Z22"/>
    <mergeCell ref="AA22:AD22"/>
    <mergeCell ref="AE22:AH22"/>
    <mergeCell ref="AI22:AL22"/>
    <mergeCell ref="AX22:AZ22"/>
    <mergeCell ref="C23:F23"/>
    <mergeCell ref="G23:J23"/>
    <mergeCell ref="K23:N23"/>
    <mergeCell ref="O23:R23"/>
    <mergeCell ref="AU12:BA12"/>
    <mergeCell ref="K21:R21"/>
    <mergeCell ref="S21:Z21"/>
    <mergeCell ref="BA18:BC21"/>
    <mergeCell ref="AW14:AY14"/>
    <mergeCell ref="AX18:AZ21"/>
    <mergeCell ref="S22:V22"/>
    <mergeCell ref="AQ23:AW23"/>
    <mergeCell ref="AX23:AZ23"/>
    <mergeCell ref="S23:V23"/>
    <mergeCell ref="W23:Z23"/>
    <mergeCell ref="AA23:AD23"/>
    <mergeCell ref="AE23:AH23"/>
    <mergeCell ref="AM22:AP22"/>
    <mergeCell ref="AQ22:AW22"/>
    <mergeCell ref="BA23:BC23"/>
    <mergeCell ref="C24:F24"/>
    <mergeCell ref="G24:J24"/>
    <mergeCell ref="K24:N24"/>
    <mergeCell ref="O24:R24"/>
    <mergeCell ref="S24:V24"/>
    <mergeCell ref="W24:Z24"/>
    <mergeCell ref="AA24:AD24"/>
    <mergeCell ref="AI23:AL23"/>
    <mergeCell ref="AM23:AP23"/>
    <mergeCell ref="C26:F26"/>
    <mergeCell ref="G26:J26"/>
    <mergeCell ref="W25:Z25"/>
    <mergeCell ref="AA25:AD25"/>
    <mergeCell ref="K26:N26"/>
    <mergeCell ref="C25:F25"/>
    <mergeCell ref="G25:J25"/>
    <mergeCell ref="K25:N25"/>
    <mergeCell ref="O25:R25"/>
    <mergeCell ref="O26:R26"/>
    <mergeCell ref="S25:V25"/>
    <mergeCell ref="AE24:AH24"/>
    <mergeCell ref="AI24:AL24"/>
    <mergeCell ref="AI25:AL25"/>
    <mergeCell ref="AE25:AH25"/>
    <mergeCell ref="AM25:AP25"/>
    <mergeCell ref="AM24:AP24"/>
    <mergeCell ref="BA25:BC25"/>
    <mergeCell ref="BA26:BC26"/>
    <mergeCell ref="AQ25:AW25"/>
    <mergeCell ref="AX25:AZ25"/>
    <mergeCell ref="AX24:AZ24"/>
    <mergeCell ref="BA24:BC24"/>
    <mergeCell ref="AQ24:AW24"/>
    <mergeCell ref="S26:V26"/>
    <mergeCell ref="AX26:AZ26"/>
    <mergeCell ref="AM26:AP26"/>
    <mergeCell ref="AQ26:AW26"/>
    <mergeCell ref="W26:Z26"/>
    <mergeCell ref="AA26:AD26"/>
    <mergeCell ref="AE26:AH26"/>
    <mergeCell ref="AI26:AL26"/>
  </mergeCells>
  <printOptions/>
  <pageMargins left="0.25" right="0.25" top="0.75" bottom="0.75"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AG100"/>
  <sheetViews>
    <sheetView view="pageBreakPreview" zoomScale="95" zoomScaleSheetLayoutView="95" zoomScalePageLayoutView="0" workbookViewId="0" topLeftCell="A1">
      <selection activeCell="A1" activeCellId="1" sqref="Y9:Y10 A1"/>
    </sheetView>
  </sheetViews>
  <sheetFormatPr defaultColWidth="9.00390625" defaultRowHeight="12.75"/>
  <cols>
    <col min="1" max="1" width="11.375" style="0" customWidth="1"/>
    <col min="2" max="2" width="30.625" style="0" customWidth="1"/>
    <col min="3" max="4" width="5.875" style="0" customWidth="1"/>
    <col min="5" max="5" width="7.00390625" style="0" customWidth="1"/>
    <col min="6" max="6" width="6.875" style="0" customWidth="1"/>
    <col min="7" max="7" width="6.50390625" style="0" customWidth="1"/>
    <col min="8" max="8" width="6.875" style="0" customWidth="1"/>
    <col min="9" max="9" width="7.375" style="0" customWidth="1"/>
    <col min="10" max="10" width="7.00390625" style="0" customWidth="1"/>
    <col min="11" max="11" width="7.875" style="0" customWidth="1"/>
    <col min="12" max="12" width="8.00390625" style="0" customWidth="1"/>
    <col min="13" max="13" width="6.375" style="0" customWidth="1"/>
    <col min="14" max="14" width="4.625" style="0" customWidth="1"/>
    <col min="15" max="16" width="5.125" style="0" customWidth="1"/>
    <col min="17" max="18" width="4.50390625" style="0" customWidth="1"/>
    <col min="19" max="19" width="4.375" style="0" customWidth="1"/>
    <col min="20" max="20" width="5.875" style="0" customWidth="1"/>
    <col min="21" max="21" width="5.00390625" style="0" customWidth="1"/>
    <col min="22" max="23" width="4.50390625" style="0" customWidth="1"/>
    <col min="24" max="24" width="4.875" style="0" customWidth="1"/>
    <col min="25" max="25" width="5.00390625" style="0" customWidth="1"/>
    <col min="26" max="26" width="4.875" style="0" customWidth="1"/>
    <col min="27" max="27" width="4.50390625" style="0" customWidth="1"/>
    <col min="28" max="28" width="5.125" style="0" customWidth="1"/>
    <col min="29" max="29" width="5.875" style="0" customWidth="1"/>
    <col min="30" max="30" width="5.375" style="0" customWidth="1"/>
    <col min="31" max="31" width="6.125" style="0" customWidth="1"/>
  </cols>
  <sheetData>
    <row r="1" spans="1:31" ht="12.75">
      <c r="A1" s="85"/>
      <c r="B1" s="85"/>
      <c r="C1" s="85"/>
      <c r="D1" s="776" t="s">
        <v>87</v>
      </c>
      <c r="E1" s="776"/>
      <c r="F1" s="776"/>
      <c r="G1" s="776"/>
      <c r="H1" s="776"/>
      <c r="I1" s="776"/>
      <c r="J1" s="776"/>
      <c r="K1" s="776"/>
      <c r="L1" s="776"/>
      <c r="M1" s="776"/>
      <c r="N1" s="776"/>
      <c r="O1" s="776"/>
      <c r="P1" s="776"/>
      <c r="Q1" s="776"/>
      <c r="R1" s="776"/>
      <c r="S1" s="776"/>
      <c r="T1" s="776"/>
      <c r="U1" s="776"/>
      <c r="V1" s="776"/>
      <c r="W1" s="776"/>
      <c r="X1" s="776"/>
      <c r="Y1" s="776"/>
      <c r="Z1" s="776"/>
      <c r="AA1" s="776"/>
      <c r="AB1" s="776"/>
      <c r="AC1" s="776"/>
      <c r="AD1" s="776"/>
      <c r="AE1" s="776"/>
    </row>
    <row r="2" spans="1:32" ht="21.75" customHeight="1">
      <c r="A2" s="86"/>
      <c r="B2" s="87"/>
      <c r="C2" s="777" t="s">
        <v>88</v>
      </c>
      <c r="D2" s="777"/>
      <c r="E2" s="777"/>
      <c r="F2" s="777"/>
      <c r="G2" s="778" t="s">
        <v>89</v>
      </c>
      <c r="H2" s="778" t="s">
        <v>90</v>
      </c>
      <c r="I2" s="770" t="s">
        <v>91</v>
      </c>
      <c r="J2" s="770"/>
      <c r="K2" s="770"/>
      <c r="L2" s="770"/>
      <c r="M2" s="770" t="s">
        <v>92</v>
      </c>
      <c r="N2" s="770"/>
      <c r="O2" s="770"/>
      <c r="P2" s="770"/>
      <c r="Q2" s="770"/>
      <c r="R2" s="770"/>
      <c r="S2" s="770"/>
      <c r="T2" s="770"/>
      <c r="U2" s="770"/>
      <c r="V2" s="770"/>
      <c r="W2" s="770"/>
      <c r="X2" s="770"/>
      <c r="Y2" s="770"/>
      <c r="Z2" s="770"/>
      <c r="AA2" s="770"/>
      <c r="AB2" s="770"/>
      <c r="AC2" s="770"/>
      <c r="AD2" s="770"/>
      <c r="AE2" s="770"/>
      <c r="AF2" s="41"/>
    </row>
    <row r="3" spans="1:32" ht="19.5" customHeight="1">
      <c r="A3" s="89" t="s">
        <v>93</v>
      </c>
      <c r="B3" s="90" t="s">
        <v>94</v>
      </c>
      <c r="C3" s="91" t="s">
        <v>95</v>
      </c>
      <c r="D3" s="92" t="s">
        <v>96</v>
      </c>
      <c r="E3" s="92" t="s">
        <v>97</v>
      </c>
      <c r="F3" s="93" t="s">
        <v>98</v>
      </c>
      <c r="G3" s="778"/>
      <c r="H3" s="778"/>
      <c r="I3" s="94"/>
      <c r="J3" s="774" t="s">
        <v>99</v>
      </c>
      <c r="K3" s="773" t="s">
        <v>100</v>
      </c>
      <c r="L3" s="775" t="s">
        <v>101</v>
      </c>
      <c r="M3" s="783" t="s">
        <v>102</v>
      </c>
      <c r="N3" s="783"/>
      <c r="O3" s="783"/>
      <c r="P3" s="780" t="s">
        <v>103</v>
      </c>
      <c r="Q3" s="780"/>
      <c r="R3" s="780"/>
      <c r="S3" s="780"/>
      <c r="T3" s="780"/>
      <c r="U3" s="781" t="s">
        <v>104</v>
      </c>
      <c r="V3" s="781"/>
      <c r="W3" s="781"/>
      <c r="X3" s="781"/>
      <c r="Y3" s="95"/>
      <c r="Z3" s="784" t="s">
        <v>105</v>
      </c>
      <c r="AA3" s="784"/>
      <c r="AB3" s="784"/>
      <c r="AC3" s="784"/>
      <c r="AD3" s="784"/>
      <c r="AE3" s="784"/>
      <c r="AF3" s="41"/>
    </row>
    <row r="4" spans="1:32" ht="18.75" customHeight="1">
      <c r="A4" s="97"/>
      <c r="B4" s="90" t="s">
        <v>106</v>
      </c>
      <c r="C4" s="91" t="s">
        <v>107</v>
      </c>
      <c r="D4" s="92" t="s">
        <v>108</v>
      </c>
      <c r="E4" s="92" t="s">
        <v>109</v>
      </c>
      <c r="F4" s="93" t="s">
        <v>110</v>
      </c>
      <c r="G4" s="778"/>
      <c r="H4" s="778"/>
      <c r="I4" s="98" t="s">
        <v>74</v>
      </c>
      <c r="J4" s="774"/>
      <c r="K4" s="774"/>
      <c r="L4" s="775"/>
      <c r="M4" s="790" t="s">
        <v>74</v>
      </c>
      <c r="N4" s="99">
        <v>1</v>
      </c>
      <c r="O4" s="100">
        <v>2</v>
      </c>
      <c r="P4" s="791" t="s">
        <v>74</v>
      </c>
      <c r="Q4" s="792">
        <v>3</v>
      </c>
      <c r="R4" s="792"/>
      <c r="S4" s="785">
        <v>4</v>
      </c>
      <c r="T4" s="785"/>
      <c r="U4" s="787" t="s">
        <v>74</v>
      </c>
      <c r="V4" s="101">
        <v>5</v>
      </c>
      <c r="W4" s="102"/>
      <c r="X4" s="788">
        <v>6</v>
      </c>
      <c r="Y4" s="788"/>
      <c r="Z4" s="789" t="s">
        <v>74</v>
      </c>
      <c r="AA4" s="103">
        <v>7</v>
      </c>
      <c r="AB4" s="786">
        <v>8</v>
      </c>
      <c r="AC4" s="786"/>
      <c r="AD4" s="786"/>
      <c r="AE4" s="786"/>
      <c r="AF4" s="41"/>
    </row>
    <row r="5" spans="1:32" ht="19.5" customHeight="1">
      <c r="A5" s="97"/>
      <c r="B5" s="90"/>
      <c r="C5" s="91"/>
      <c r="D5" s="104"/>
      <c r="E5" s="92"/>
      <c r="F5" s="93"/>
      <c r="G5" s="778"/>
      <c r="H5" s="778"/>
      <c r="I5" s="98"/>
      <c r="J5" s="774"/>
      <c r="K5" s="774"/>
      <c r="L5" s="775"/>
      <c r="M5" s="790"/>
      <c r="N5" s="105" t="s">
        <v>111</v>
      </c>
      <c r="O5" s="106" t="s">
        <v>111</v>
      </c>
      <c r="P5" s="791"/>
      <c r="Q5" s="779" t="s">
        <v>111</v>
      </c>
      <c r="R5" s="779"/>
      <c r="S5" s="107"/>
      <c r="T5" s="107" t="s">
        <v>111</v>
      </c>
      <c r="U5" s="787"/>
      <c r="V5" s="108" t="s">
        <v>111</v>
      </c>
      <c r="W5" s="109"/>
      <c r="X5" s="110" t="s">
        <v>111</v>
      </c>
      <c r="Y5" s="111"/>
      <c r="Z5" s="789"/>
      <c r="AA5" s="112" t="s">
        <v>111</v>
      </c>
      <c r="AB5" s="769" t="s">
        <v>111</v>
      </c>
      <c r="AC5" s="769"/>
      <c r="AD5" s="769"/>
      <c r="AE5" s="769"/>
      <c r="AF5" s="41"/>
    </row>
    <row r="6" spans="1:32" ht="27.75" customHeight="1">
      <c r="A6" s="113"/>
      <c r="B6" s="114"/>
      <c r="C6" s="115"/>
      <c r="D6" s="116"/>
      <c r="E6" s="117"/>
      <c r="F6" s="118"/>
      <c r="G6" s="778"/>
      <c r="H6" s="778"/>
      <c r="I6" s="119"/>
      <c r="J6" s="774"/>
      <c r="K6" s="774"/>
      <c r="L6" s="775"/>
      <c r="M6" s="790"/>
      <c r="N6" s="120">
        <v>17</v>
      </c>
      <c r="O6" s="121">
        <v>22</v>
      </c>
      <c r="P6" s="791"/>
      <c r="Q6" s="122">
        <v>10</v>
      </c>
      <c r="R6" s="122">
        <v>6</v>
      </c>
      <c r="S6" s="122">
        <v>14</v>
      </c>
      <c r="T6" s="123">
        <v>9</v>
      </c>
      <c r="U6" s="787"/>
      <c r="V6" s="124">
        <v>11</v>
      </c>
      <c r="W6" s="124">
        <v>6</v>
      </c>
      <c r="X6" s="124">
        <v>15</v>
      </c>
      <c r="Y6" s="125">
        <v>7</v>
      </c>
      <c r="Z6" s="789"/>
      <c r="AA6" s="126">
        <v>17</v>
      </c>
      <c r="AB6" s="126">
        <v>12</v>
      </c>
      <c r="AC6" s="126">
        <v>2</v>
      </c>
      <c r="AD6" s="126">
        <v>4</v>
      </c>
      <c r="AE6" s="127">
        <v>2</v>
      </c>
      <c r="AF6" s="41"/>
    </row>
    <row r="7" spans="1:32" ht="12.75">
      <c r="A7" s="128" t="s">
        <v>112</v>
      </c>
      <c r="B7" s="129" t="s">
        <v>113</v>
      </c>
      <c r="C7" s="130" t="s">
        <v>114</v>
      </c>
      <c r="D7" s="130" t="s">
        <v>115</v>
      </c>
      <c r="E7" s="130" t="s">
        <v>116</v>
      </c>
      <c r="F7" s="130" t="s">
        <v>117</v>
      </c>
      <c r="G7" s="131">
        <v>7</v>
      </c>
      <c r="H7" s="131">
        <v>8</v>
      </c>
      <c r="I7" s="132">
        <v>9</v>
      </c>
      <c r="J7" s="131">
        <v>10</v>
      </c>
      <c r="K7" s="133">
        <v>11</v>
      </c>
      <c r="L7" s="131">
        <v>12</v>
      </c>
      <c r="M7" s="134">
        <v>13</v>
      </c>
      <c r="N7" s="134">
        <v>14</v>
      </c>
      <c r="O7" s="134">
        <v>15</v>
      </c>
      <c r="P7" s="135">
        <v>16</v>
      </c>
      <c r="Q7" s="135">
        <v>17</v>
      </c>
      <c r="R7" s="135">
        <v>18</v>
      </c>
      <c r="S7" s="135">
        <v>19</v>
      </c>
      <c r="T7" s="135">
        <v>20</v>
      </c>
      <c r="U7" s="136">
        <v>21</v>
      </c>
      <c r="V7" s="136">
        <v>22</v>
      </c>
      <c r="W7" s="136">
        <v>23</v>
      </c>
      <c r="X7" s="136">
        <v>24</v>
      </c>
      <c r="Y7" s="136">
        <v>25</v>
      </c>
      <c r="Z7" s="96">
        <v>26</v>
      </c>
      <c r="AA7" s="96">
        <v>27</v>
      </c>
      <c r="AB7" s="96">
        <v>29</v>
      </c>
      <c r="AC7" s="137">
        <v>30</v>
      </c>
      <c r="AD7" s="137">
        <v>31</v>
      </c>
      <c r="AE7" s="137">
        <v>32</v>
      </c>
      <c r="AF7" s="41"/>
    </row>
    <row r="8" spans="1:32" ht="30" customHeight="1">
      <c r="A8" s="138" t="s">
        <v>118</v>
      </c>
      <c r="B8" s="139" t="s">
        <v>119</v>
      </c>
      <c r="C8" s="140"/>
      <c r="D8" s="140"/>
      <c r="E8" s="140"/>
      <c r="F8" s="140"/>
      <c r="G8" s="140">
        <f>SUM(G9:G23)</f>
        <v>1851</v>
      </c>
      <c r="H8" s="140">
        <f>SUM(H9:H23)</f>
        <v>447</v>
      </c>
      <c r="I8" s="141">
        <f>SUM(I9:I23)</f>
        <v>1404</v>
      </c>
      <c r="J8" s="142">
        <f>SUM(J9:J23)</f>
        <v>1070</v>
      </c>
      <c r="K8" s="143">
        <f>SUM(K9:K23)</f>
        <v>334</v>
      </c>
      <c r="L8" s="142"/>
      <c r="M8" s="144">
        <f>SUM(M9:M23)</f>
        <v>1404</v>
      </c>
      <c r="N8" s="145">
        <f>SUM(N9:N23)</f>
        <v>612</v>
      </c>
      <c r="O8" s="146">
        <f>SUM(O9:O23)</f>
        <v>792</v>
      </c>
      <c r="P8" s="147"/>
      <c r="Q8" s="147"/>
      <c r="R8" s="147"/>
      <c r="S8" s="147"/>
      <c r="T8" s="147"/>
      <c r="U8" s="148"/>
      <c r="V8" s="149"/>
      <c r="W8" s="149"/>
      <c r="X8" s="149"/>
      <c r="Y8" s="150"/>
      <c r="Z8" s="151"/>
      <c r="AA8" s="151"/>
      <c r="AB8" s="151"/>
      <c r="AC8" s="152"/>
      <c r="AD8" s="152"/>
      <c r="AE8" s="152"/>
      <c r="AF8" s="41"/>
    </row>
    <row r="9" spans="1:32" ht="12.75">
      <c r="A9" s="153" t="s">
        <v>120</v>
      </c>
      <c r="B9" s="154" t="s">
        <v>121</v>
      </c>
      <c r="C9" s="155">
        <v>2</v>
      </c>
      <c r="D9" s="156"/>
      <c r="E9" s="156"/>
      <c r="F9" s="157">
        <v>1</v>
      </c>
      <c r="G9" s="158">
        <v>101</v>
      </c>
      <c r="H9" s="159">
        <v>23</v>
      </c>
      <c r="I9" s="160">
        <f aca="true" t="shared" si="0" ref="I9:I23">J9+K9+L9</f>
        <v>78</v>
      </c>
      <c r="J9" s="159">
        <v>78</v>
      </c>
      <c r="K9" s="161"/>
      <c r="L9" s="162"/>
      <c r="M9" s="163">
        <f aca="true" t="shared" si="1" ref="M9:M23">N9+O9</f>
        <v>78</v>
      </c>
      <c r="N9" s="164">
        <v>34</v>
      </c>
      <c r="O9" s="165">
        <v>44</v>
      </c>
      <c r="P9" s="166"/>
      <c r="Q9" s="167"/>
      <c r="R9" s="167"/>
      <c r="S9" s="167"/>
      <c r="T9" s="168"/>
      <c r="U9" s="169"/>
      <c r="V9" s="170"/>
      <c r="W9" s="170"/>
      <c r="X9" s="170"/>
      <c r="Y9" s="171"/>
      <c r="Z9" s="172"/>
      <c r="AA9" s="173"/>
      <c r="AB9" s="173"/>
      <c r="AC9" s="174"/>
      <c r="AD9" s="174"/>
      <c r="AE9" s="175"/>
      <c r="AF9" s="41"/>
    </row>
    <row r="10" spans="1:32" ht="12.75">
      <c r="A10" s="153" t="s">
        <v>122</v>
      </c>
      <c r="B10" s="154" t="s">
        <v>123</v>
      </c>
      <c r="C10" s="155">
        <v>2</v>
      </c>
      <c r="D10" s="156"/>
      <c r="E10" s="156"/>
      <c r="F10" s="157">
        <v>1</v>
      </c>
      <c r="G10" s="158">
        <v>155</v>
      </c>
      <c r="H10" s="159">
        <v>38</v>
      </c>
      <c r="I10" s="160">
        <f t="shared" si="0"/>
        <v>117</v>
      </c>
      <c r="J10" s="159">
        <v>117</v>
      </c>
      <c r="K10" s="161"/>
      <c r="L10" s="162"/>
      <c r="M10" s="163">
        <f t="shared" si="1"/>
        <v>117</v>
      </c>
      <c r="N10" s="164">
        <v>65</v>
      </c>
      <c r="O10" s="165">
        <v>52</v>
      </c>
      <c r="P10" s="166"/>
      <c r="Q10" s="167"/>
      <c r="R10" s="167"/>
      <c r="S10" s="167"/>
      <c r="T10" s="168"/>
      <c r="U10" s="169"/>
      <c r="V10" s="170"/>
      <c r="W10" s="170"/>
      <c r="X10" s="170"/>
      <c r="Y10" s="171"/>
      <c r="Z10" s="172"/>
      <c r="AA10" s="173"/>
      <c r="AB10" s="173"/>
      <c r="AC10" s="174"/>
      <c r="AD10" s="174"/>
      <c r="AE10" s="175"/>
      <c r="AF10" s="41"/>
    </row>
    <row r="11" spans="1:32" ht="13.5" customHeight="1">
      <c r="A11" s="153" t="s">
        <v>124</v>
      </c>
      <c r="B11" s="154" t="s">
        <v>125</v>
      </c>
      <c r="C11" s="155"/>
      <c r="D11" s="156">
        <v>2</v>
      </c>
      <c r="E11" s="156"/>
      <c r="F11" s="157"/>
      <c r="G11" s="158">
        <v>103</v>
      </c>
      <c r="H11" s="159">
        <v>25</v>
      </c>
      <c r="I11" s="160">
        <f t="shared" si="0"/>
        <v>78</v>
      </c>
      <c r="J11" s="176"/>
      <c r="K11" s="161">
        <v>78</v>
      </c>
      <c r="L11" s="177"/>
      <c r="M11" s="163">
        <f t="shared" si="1"/>
        <v>78</v>
      </c>
      <c r="N11" s="164">
        <v>34</v>
      </c>
      <c r="O11" s="165">
        <v>44</v>
      </c>
      <c r="P11" s="166"/>
      <c r="Q11" s="167"/>
      <c r="R11" s="167"/>
      <c r="S11" s="167"/>
      <c r="T11" s="168"/>
      <c r="U11" s="169"/>
      <c r="V11" s="170"/>
      <c r="W11" s="170"/>
      <c r="X11" s="170"/>
      <c r="Y11" s="171"/>
      <c r="Z11" s="172"/>
      <c r="AA11" s="173"/>
      <c r="AB11" s="173"/>
      <c r="AC11" s="174"/>
      <c r="AD11" s="174"/>
      <c r="AE11" s="175"/>
      <c r="AF11" s="41"/>
    </row>
    <row r="12" spans="1:32" ht="13.5" customHeight="1">
      <c r="A12" s="153" t="s">
        <v>126</v>
      </c>
      <c r="B12" s="154" t="s">
        <v>127</v>
      </c>
      <c r="C12" s="155">
        <v>2</v>
      </c>
      <c r="D12" s="156"/>
      <c r="E12" s="156"/>
      <c r="F12" s="157"/>
      <c r="G12" s="158">
        <v>154</v>
      </c>
      <c r="H12" s="159">
        <v>37</v>
      </c>
      <c r="I12" s="160">
        <f t="shared" si="0"/>
        <v>117</v>
      </c>
      <c r="J12" s="176">
        <v>117</v>
      </c>
      <c r="K12" s="161"/>
      <c r="L12" s="177"/>
      <c r="M12" s="163">
        <f t="shared" si="1"/>
        <v>117</v>
      </c>
      <c r="N12" s="164">
        <v>34</v>
      </c>
      <c r="O12" s="165">
        <v>83</v>
      </c>
      <c r="P12" s="166"/>
      <c r="Q12" s="167"/>
      <c r="R12" s="167"/>
      <c r="S12" s="167"/>
      <c r="T12" s="168"/>
      <c r="U12" s="169"/>
      <c r="V12" s="170"/>
      <c r="W12" s="170"/>
      <c r="X12" s="170"/>
      <c r="Y12" s="171"/>
      <c r="Z12" s="172"/>
      <c r="AA12" s="173"/>
      <c r="AB12" s="173"/>
      <c r="AC12" s="174"/>
      <c r="AD12" s="174"/>
      <c r="AE12" s="175"/>
      <c r="AF12" s="41"/>
    </row>
    <row r="13" spans="1:32" ht="13.5" customHeight="1">
      <c r="A13" s="153" t="s">
        <v>128</v>
      </c>
      <c r="B13" s="154" t="s">
        <v>129</v>
      </c>
      <c r="C13" s="155"/>
      <c r="D13" s="156">
        <v>2</v>
      </c>
      <c r="E13" s="156"/>
      <c r="F13" s="157"/>
      <c r="G13" s="158">
        <v>103</v>
      </c>
      <c r="H13" s="159">
        <v>25</v>
      </c>
      <c r="I13" s="160">
        <f t="shared" si="0"/>
        <v>78</v>
      </c>
      <c r="J13" s="176">
        <v>78</v>
      </c>
      <c r="K13" s="161"/>
      <c r="L13" s="177"/>
      <c r="M13" s="163">
        <f t="shared" si="1"/>
        <v>78</v>
      </c>
      <c r="N13" s="164">
        <v>34</v>
      </c>
      <c r="O13" s="165">
        <v>44</v>
      </c>
      <c r="P13" s="166"/>
      <c r="Q13" s="167"/>
      <c r="R13" s="167"/>
      <c r="S13" s="167"/>
      <c r="T13" s="168"/>
      <c r="U13" s="169"/>
      <c r="V13" s="170"/>
      <c r="W13" s="170"/>
      <c r="X13" s="170"/>
      <c r="Y13" s="171"/>
      <c r="Z13" s="172"/>
      <c r="AA13" s="173"/>
      <c r="AB13" s="173"/>
      <c r="AC13" s="174"/>
      <c r="AD13" s="174"/>
      <c r="AE13" s="175"/>
      <c r="AF13" s="41"/>
    </row>
    <row r="14" spans="1:32" ht="12.75">
      <c r="A14" s="153" t="s">
        <v>130</v>
      </c>
      <c r="B14" s="154" t="s">
        <v>131</v>
      </c>
      <c r="C14" s="155"/>
      <c r="D14" s="156">
        <v>2</v>
      </c>
      <c r="E14" s="156"/>
      <c r="F14" s="157">
        <v>1</v>
      </c>
      <c r="G14" s="158">
        <v>155</v>
      </c>
      <c r="H14" s="159">
        <v>38</v>
      </c>
      <c r="I14" s="160">
        <f t="shared" si="0"/>
        <v>117</v>
      </c>
      <c r="J14" s="176">
        <v>57</v>
      </c>
      <c r="K14" s="161">
        <v>60</v>
      </c>
      <c r="L14" s="177"/>
      <c r="M14" s="163">
        <f t="shared" si="1"/>
        <v>117</v>
      </c>
      <c r="N14" s="164">
        <v>34</v>
      </c>
      <c r="O14" s="165">
        <v>83</v>
      </c>
      <c r="P14" s="166"/>
      <c r="Q14" s="167"/>
      <c r="R14" s="167"/>
      <c r="S14" s="167"/>
      <c r="T14" s="168"/>
      <c r="U14" s="169"/>
      <c r="V14" s="170"/>
      <c r="W14" s="170"/>
      <c r="X14" s="170"/>
      <c r="Y14" s="171"/>
      <c r="Z14" s="172"/>
      <c r="AA14" s="173"/>
      <c r="AB14" s="173"/>
      <c r="AC14" s="174"/>
      <c r="AD14" s="174"/>
      <c r="AE14" s="175"/>
      <c r="AF14" s="41"/>
    </row>
    <row r="15" spans="1:32" ht="12.75">
      <c r="A15" s="153" t="s">
        <v>132</v>
      </c>
      <c r="B15" s="154" t="s">
        <v>133</v>
      </c>
      <c r="C15" s="155">
        <v>2</v>
      </c>
      <c r="D15" s="156"/>
      <c r="E15" s="156"/>
      <c r="F15" s="157"/>
      <c r="G15" s="158">
        <v>206</v>
      </c>
      <c r="H15" s="159">
        <v>50</v>
      </c>
      <c r="I15" s="160">
        <f t="shared" si="0"/>
        <v>156</v>
      </c>
      <c r="J15" s="176">
        <v>156</v>
      </c>
      <c r="K15" s="161"/>
      <c r="L15" s="177"/>
      <c r="M15" s="163">
        <f t="shared" si="1"/>
        <v>156</v>
      </c>
      <c r="N15" s="164">
        <v>62</v>
      </c>
      <c r="O15" s="165">
        <v>94</v>
      </c>
      <c r="P15" s="166"/>
      <c r="Q15" s="167"/>
      <c r="R15" s="167"/>
      <c r="S15" s="167"/>
      <c r="T15" s="168"/>
      <c r="U15" s="169"/>
      <c r="V15" s="170"/>
      <c r="W15" s="170"/>
      <c r="X15" s="170"/>
      <c r="Y15" s="171"/>
      <c r="Z15" s="172"/>
      <c r="AA15" s="173"/>
      <c r="AB15" s="173"/>
      <c r="AC15" s="174"/>
      <c r="AD15" s="174"/>
      <c r="AE15" s="175"/>
      <c r="AF15" s="41"/>
    </row>
    <row r="16" spans="1:32" ht="12.75">
      <c r="A16" s="153" t="s">
        <v>134</v>
      </c>
      <c r="B16" s="154" t="s">
        <v>135</v>
      </c>
      <c r="C16" s="155"/>
      <c r="D16" s="156"/>
      <c r="E16" s="156"/>
      <c r="F16" s="157">
        <v>1</v>
      </c>
      <c r="G16" s="158">
        <v>51</v>
      </c>
      <c r="H16" s="159">
        <v>12</v>
      </c>
      <c r="I16" s="160">
        <f t="shared" si="0"/>
        <v>39</v>
      </c>
      <c r="J16" s="176">
        <v>39</v>
      </c>
      <c r="K16" s="161"/>
      <c r="L16" s="177"/>
      <c r="M16" s="163">
        <f t="shared" si="1"/>
        <v>39</v>
      </c>
      <c r="N16" s="164">
        <v>39</v>
      </c>
      <c r="O16" s="165"/>
      <c r="P16" s="166"/>
      <c r="Q16" s="167"/>
      <c r="R16" s="167"/>
      <c r="S16" s="167"/>
      <c r="T16" s="168"/>
      <c r="U16" s="169"/>
      <c r="V16" s="170"/>
      <c r="W16" s="170"/>
      <c r="X16" s="170"/>
      <c r="Y16" s="171"/>
      <c r="Z16" s="172"/>
      <c r="AA16" s="173"/>
      <c r="AB16" s="173"/>
      <c r="AC16" s="174"/>
      <c r="AD16" s="174"/>
      <c r="AE16" s="175"/>
      <c r="AF16" s="41"/>
    </row>
    <row r="17" spans="1:32" ht="12.75">
      <c r="A17" s="153" t="s">
        <v>136</v>
      </c>
      <c r="B17" s="154" t="s">
        <v>137</v>
      </c>
      <c r="C17" s="155">
        <v>2</v>
      </c>
      <c r="D17" s="156"/>
      <c r="E17" s="156"/>
      <c r="F17" s="157">
        <v>1</v>
      </c>
      <c r="G17" s="158">
        <v>206</v>
      </c>
      <c r="H17" s="159">
        <v>50</v>
      </c>
      <c r="I17" s="160">
        <f t="shared" si="0"/>
        <v>156</v>
      </c>
      <c r="J17" s="176">
        <v>132</v>
      </c>
      <c r="K17" s="161">
        <v>24</v>
      </c>
      <c r="L17" s="177"/>
      <c r="M17" s="163">
        <f t="shared" si="1"/>
        <v>156</v>
      </c>
      <c r="N17" s="164">
        <v>62</v>
      </c>
      <c r="O17" s="165">
        <v>94</v>
      </c>
      <c r="P17" s="166"/>
      <c r="Q17" s="167"/>
      <c r="R17" s="167"/>
      <c r="S17" s="167"/>
      <c r="T17" s="168"/>
      <c r="U17" s="169"/>
      <c r="V17" s="170"/>
      <c r="W17" s="170"/>
      <c r="X17" s="170"/>
      <c r="Y17" s="171"/>
      <c r="Z17" s="172"/>
      <c r="AA17" s="173"/>
      <c r="AB17" s="173"/>
      <c r="AC17" s="174"/>
      <c r="AD17" s="174"/>
      <c r="AE17" s="175"/>
      <c r="AF17" s="41"/>
    </row>
    <row r="18" spans="1:32" ht="12.75">
      <c r="A18" s="153" t="s">
        <v>138</v>
      </c>
      <c r="B18" s="154" t="s">
        <v>139</v>
      </c>
      <c r="C18" s="155">
        <v>2</v>
      </c>
      <c r="D18" s="156"/>
      <c r="E18" s="156"/>
      <c r="F18" s="157">
        <v>1</v>
      </c>
      <c r="G18" s="158">
        <v>154</v>
      </c>
      <c r="H18" s="159">
        <v>37</v>
      </c>
      <c r="I18" s="160">
        <f t="shared" si="0"/>
        <v>117</v>
      </c>
      <c r="J18" s="176">
        <v>95</v>
      </c>
      <c r="K18" s="161">
        <v>22</v>
      </c>
      <c r="L18" s="177"/>
      <c r="M18" s="163">
        <f t="shared" si="1"/>
        <v>117</v>
      </c>
      <c r="N18" s="164">
        <v>73</v>
      </c>
      <c r="O18" s="165">
        <v>44</v>
      </c>
      <c r="P18" s="166"/>
      <c r="Q18" s="167"/>
      <c r="R18" s="167"/>
      <c r="S18" s="167"/>
      <c r="T18" s="168"/>
      <c r="U18" s="169"/>
      <c r="V18" s="170"/>
      <c r="W18" s="170"/>
      <c r="X18" s="170"/>
      <c r="Y18" s="171"/>
      <c r="Z18" s="172"/>
      <c r="AA18" s="173"/>
      <c r="AB18" s="173"/>
      <c r="AC18" s="174"/>
      <c r="AD18" s="174"/>
      <c r="AE18" s="175"/>
      <c r="AF18" s="41"/>
    </row>
    <row r="19" spans="1:32" ht="12.75">
      <c r="A19" s="153" t="s">
        <v>140</v>
      </c>
      <c r="B19" s="154" t="s">
        <v>141</v>
      </c>
      <c r="C19" s="155"/>
      <c r="D19" s="156"/>
      <c r="E19" s="156"/>
      <c r="F19" s="157">
        <v>2</v>
      </c>
      <c r="G19" s="158">
        <v>103</v>
      </c>
      <c r="H19" s="159">
        <v>25</v>
      </c>
      <c r="I19" s="160">
        <f t="shared" si="0"/>
        <v>78</v>
      </c>
      <c r="J19" s="176">
        <v>78</v>
      </c>
      <c r="K19" s="161"/>
      <c r="L19" s="177"/>
      <c r="M19" s="163">
        <f t="shared" si="1"/>
        <v>78</v>
      </c>
      <c r="N19" s="164">
        <v>34</v>
      </c>
      <c r="O19" s="165">
        <v>44</v>
      </c>
      <c r="P19" s="166"/>
      <c r="Q19" s="167"/>
      <c r="R19" s="167"/>
      <c r="S19" s="167"/>
      <c r="T19" s="168"/>
      <c r="U19" s="169"/>
      <c r="V19" s="170"/>
      <c r="W19" s="170"/>
      <c r="X19" s="170"/>
      <c r="Y19" s="171"/>
      <c r="Z19" s="172"/>
      <c r="AA19" s="173"/>
      <c r="AB19" s="173"/>
      <c r="AC19" s="174"/>
      <c r="AD19" s="174"/>
      <c r="AE19" s="175"/>
      <c r="AF19" s="41"/>
    </row>
    <row r="20" spans="1:32" ht="12.75">
      <c r="A20" s="153" t="s">
        <v>142</v>
      </c>
      <c r="B20" s="154" t="s">
        <v>143</v>
      </c>
      <c r="C20" s="155"/>
      <c r="D20" s="156"/>
      <c r="E20" s="156"/>
      <c r="F20" s="157"/>
      <c r="G20" s="158">
        <v>51</v>
      </c>
      <c r="H20" s="159">
        <v>12</v>
      </c>
      <c r="I20" s="160">
        <f t="shared" si="0"/>
        <v>39</v>
      </c>
      <c r="J20" s="176">
        <v>39</v>
      </c>
      <c r="K20" s="161"/>
      <c r="L20" s="177"/>
      <c r="M20" s="163">
        <f t="shared" si="1"/>
        <v>39</v>
      </c>
      <c r="N20" s="164"/>
      <c r="O20" s="165">
        <v>39</v>
      </c>
      <c r="P20" s="166"/>
      <c r="Q20" s="167"/>
      <c r="R20" s="167"/>
      <c r="S20" s="167"/>
      <c r="T20" s="168"/>
      <c r="U20" s="169"/>
      <c r="V20" s="170"/>
      <c r="W20" s="170"/>
      <c r="X20" s="170"/>
      <c r="Y20" s="171"/>
      <c r="Z20" s="172"/>
      <c r="AA20" s="173"/>
      <c r="AB20" s="173"/>
      <c r="AC20" s="174"/>
      <c r="AD20" s="174"/>
      <c r="AE20" s="175"/>
      <c r="AF20" s="41"/>
    </row>
    <row r="21" spans="1:32" ht="12.75">
      <c r="A21" s="153" t="s">
        <v>144</v>
      </c>
      <c r="B21" s="154" t="s">
        <v>145</v>
      </c>
      <c r="C21" s="155"/>
      <c r="D21" s="156">
        <v>2</v>
      </c>
      <c r="E21" s="156"/>
      <c r="F21" s="157"/>
      <c r="G21" s="158">
        <v>206</v>
      </c>
      <c r="H21" s="159">
        <v>50</v>
      </c>
      <c r="I21" s="160">
        <f t="shared" si="0"/>
        <v>156</v>
      </c>
      <c r="J21" s="176">
        <v>6</v>
      </c>
      <c r="K21" s="161">
        <v>150</v>
      </c>
      <c r="L21" s="177"/>
      <c r="M21" s="163">
        <f t="shared" si="1"/>
        <v>156</v>
      </c>
      <c r="N21" s="164">
        <v>68</v>
      </c>
      <c r="O21" s="165">
        <v>88</v>
      </c>
      <c r="P21" s="166"/>
      <c r="Q21" s="167"/>
      <c r="R21" s="167"/>
      <c r="S21" s="167"/>
      <c r="T21" s="168"/>
      <c r="U21" s="169"/>
      <c r="V21" s="170"/>
      <c r="W21" s="170"/>
      <c r="X21" s="170"/>
      <c r="Y21" s="171"/>
      <c r="Z21" s="172"/>
      <c r="AA21" s="173"/>
      <c r="AB21" s="173"/>
      <c r="AC21" s="174"/>
      <c r="AD21" s="174"/>
      <c r="AE21" s="175"/>
      <c r="AF21" s="41"/>
    </row>
    <row r="22" spans="1:32" ht="22.5">
      <c r="A22" s="153" t="s">
        <v>146</v>
      </c>
      <c r="B22" s="154" t="s">
        <v>147</v>
      </c>
      <c r="C22" s="155"/>
      <c r="D22" s="156">
        <v>1</v>
      </c>
      <c r="E22" s="156"/>
      <c r="F22" s="157"/>
      <c r="G22" s="158">
        <v>52</v>
      </c>
      <c r="H22" s="159">
        <v>13</v>
      </c>
      <c r="I22" s="160">
        <f t="shared" si="0"/>
        <v>39</v>
      </c>
      <c r="J22" s="176">
        <v>39</v>
      </c>
      <c r="K22" s="161"/>
      <c r="L22" s="177"/>
      <c r="M22" s="163">
        <f t="shared" si="1"/>
        <v>39</v>
      </c>
      <c r="N22" s="164">
        <v>39</v>
      </c>
      <c r="O22" s="165"/>
      <c r="P22" s="166"/>
      <c r="Q22" s="167"/>
      <c r="R22" s="167"/>
      <c r="S22" s="167"/>
      <c r="T22" s="168"/>
      <c r="U22" s="169"/>
      <c r="V22" s="170"/>
      <c r="W22" s="170"/>
      <c r="X22" s="170"/>
      <c r="Y22" s="171"/>
      <c r="Z22" s="172"/>
      <c r="AA22" s="173"/>
      <c r="AB22" s="173"/>
      <c r="AC22" s="174"/>
      <c r="AD22" s="174"/>
      <c r="AE22" s="175"/>
      <c r="AF22" s="41"/>
    </row>
    <row r="23" spans="1:32" ht="12.75">
      <c r="A23" s="153" t="s">
        <v>148</v>
      </c>
      <c r="B23" s="178" t="s">
        <v>149</v>
      </c>
      <c r="C23" s="155"/>
      <c r="D23" s="156">
        <v>2</v>
      </c>
      <c r="E23" s="156"/>
      <c r="F23" s="157"/>
      <c r="G23" s="158">
        <v>51</v>
      </c>
      <c r="H23" s="159">
        <v>12</v>
      </c>
      <c r="I23" s="160">
        <f t="shared" si="0"/>
        <v>39</v>
      </c>
      <c r="J23" s="176">
        <v>39</v>
      </c>
      <c r="K23" s="161"/>
      <c r="L23" s="177"/>
      <c r="M23" s="163">
        <f t="shared" si="1"/>
        <v>39</v>
      </c>
      <c r="N23" s="164"/>
      <c r="O23" s="165">
        <v>39</v>
      </c>
      <c r="P23" s="166"/>
      <c r="Q23" s="167"/>
      <c r="R23" s="167"/>
      <c r="S23" s="167"/>
      <c r="T23" s="168"/>
      <c r="U23" s="169"/>
      <c r="V23" s="170"/>
      <c r="W23" s="170"/>
      <c r="X23" s="170"/>
      <c r="Y23" s="171"/>
      <c r="Z23" s="172"/>
      <c r="AA23" s="173"/>
      <c r="AB23" s="173"/>
      <c r="AC23" s="174"/>
      <c r="AD23" s="174"/>
      <c r="AE23" s="175"/>
      <c r="AF23" s="41"/>
    </row>
    <row r="24" spans="1:32" ht="18.75" customHeight="1">
      <c r="A24" s="179" t="s">
        <v>150</v>
      </c>
      <c r="B24" s="180" t="s">
        <v>61</v>
      </c>
      <c r="C24" s="181"/>
      <c r="D24" s="182"/>
      <c r="E24" s="182"/>
      <c r="F24" s="183"/>
      <c r="G24" s="184">
        <f>SUM(G25+G73)</f>
        <v>3648</v>
      </c>
      <c r="H24" s="185">
        <f>SUM(H25+H73)</f>
        <v>804</v>
      </c>
      <c r="I24" s="186">
        <f>SUM(I25+I73)</f>
        <v>2844</v>
      </c>
      <c r="J24" s="187">
        <f>J25+J72</f>
        <v>1565</v>
      </c>
      <c r="K24" s="188">
        <f>K25+K72</f>
        <v>1151</v>
      </c>
      <c r="L24" s="189">
        <f>L25+L72</f>
        <v>48</v>
      </c>
      <c r="M24" s="190"/>
      <c r="N24" s="191"/>
      <c r="O24" s="192"/>
      <c r="P24" s="193">
        <f>SUM(P25+P73)</f>
        <v>864</v>
      </c>
      <c r="Q24" s="194">
        <f>SUM(Q25+Q73)</f>
        <v>360</v>
      </c>
      <c r="R24" s="195"/>
      <c r="S24" s="195">
        <f>SUM(S25+S73)</f>
        <v>504</v>
      </c>
      <c r="T24" s="168"/>
      <c r="U24" s="169">
        <f>SUM(U25+U73)</f>
        <v>936</v>
      </c>
      <c r="V24" s="170">
        <f>SUM(V25+V73)</f>
        <v>396</v>
      </c>
      <c r="W24" s="170"/>
      <c r="X24" s="170">
        <f>SUM(X25+X73)</f>
        <v>540</v>
      </c>
      <c r="Y24" s="171"/>
      <c r="Z24" s="172">
        <f>SUM(Z25+Z73)</f>
        <v>1044</v>
      </c>
      <c r="AA24" s="173">
        <f>SUM(AA25+AA73)</f>
        <v>612</v>
      </c>
      <c r="AB24" s="173">
        <f>SUM(AB25+AB73)</f>
        <v>432</v>
      </c>
      <c r="AC24" s="174"/>
      <c r="AD24" s="174"/>
      <c r="AE24" s="175"/>
      <c r="AF24" s="41"/>
    </row>
    <row r="25" spans="1:32" ht="34.5" customHeight="1">
      <c r="A25" s="179" t="s">
        <v>151</v>
      </c>
      <c r="B25" s="180" t="s">
        <v>152</v>
      </c>
      <c r="C25" s="196"/>
      <c r="D25" s="197"/>
      <c r="E25" s="197"/>
      <c r="F25" s="198"/>
      <c r="G25" s="199">
        <f>SUM(G26+G39+G46+G60)</f>
        <v>3458</v>
      </c>
      <c r="H25" s="200">
        <f>SUM(H26+H39+H46+H60)</f>
        <v>764</v>
      </c>
      <c r="I25" s="186">
        <f>SUM(I26+I39+I46+I60)</f>
        <v>2694</v>
      </c>
      <c r="J25" s="187">
        <f>SUM(J26+J39+J46+J60)</f>
        <v>1415</v>
      </c>
      <c r="K25" s="188">
        <f>SUM(K26+K39+K46+K60+K67)</f>
        <v>1151</v>
      </c>
      <c r="L25" s="189">
        <f>SUM(L26+L39+L46+L60)</f>
        <v>48</v>
      </c>
      <c r="M25" s="190"/>
      <c r="N25" s="191"/>
      <c r="O25" s="192"/>
      <c r="P25" s="193">
        <f>SUM(P26+P39+P46+P60)</f>
        <v>864</v>
      </c>
      <c r="Q25" s="194">
        <f>SUM(Q26+Q39+Q46+Q60)</f>
        <v>360</v>
      </c>
      <c r="R25" s="194"/>
      <c r="S25" s="195">
        <f>SUM(S26+S39+S46+S60+S67)</f>
        <v>504</v>
      </c>
      <c r="T25" s="168"/>
      <c r="U25" s="169">
        <f>SUM(U26+U46+U60)</f>
        <v>858</v>
      </c>
      <c r="V25" s="170">
        <f>SUM(V26+V46+V60)</f>
        <v>363</v>
      </c>
      <c r="W25" s="170"/>
      <c r="X25" s="170">
        <f>SUM(X26+X46+X60)</f>
        <v>495</v>
      </c>
      <c r="Y25" s="171"/>
      <c r="Z25" s="172">
        <f>SUM(Z26+Z46+Z60)</f>
        <v>972</v>
      </c>
      <c r="AA25" s="173">
        <f>SUM(AA26+AA46+AA60)</f>
        <v>561</v>
      </c>
      <c r="AB25" s="173">
        <f>SUM(AB26+AB46+AB60)</f>
        <v>411</v>
      </c>
      <c r="AC25" s="174"/>
      <c r="AD25" s="174"/>
      <c r="AE25" s="175"/>
      <c r="AF25" s="41"/>
    </row>
    <row r="26" spans="1:32" ht="44.25" customHeight="1">
      <c r="A26" s="179" t="s">
        <v>153</v>
      </c>
      <c r="B26" s="201" t="s">
        <v>154</v>
      </c>
      <c r="C26" s="155"/>
      <c r="D26" s="156"/>
      <c r="E26" s="156"/>
      <c r="F26" s="157"/>
      <c r="G26" s="202">
        <f>G27+G28+G29+G30+G31+G32+G33+G34</f>
        <v>722</v>
      </c>
      <c r="H26" s="203">
        <f>H27+H28+H29+H30+H31+H32+H33+H34</f>
        <v>150</v>
      </c>
      <c r="I26" s="203">
        <f>I27+I28+I29+I30+I31+I32+I33+I34</f>
        <v>572</v>
      </c>
      <c r="J26" s="203">
        <f>J27+J28+J29+J30+J31+J32+J33+J34</f>
        <v>232</v>
      </c>
      <c r="K26" s="203">
        <f>K27+K28+K29+K30+K31+K32+K33+K34</f>
        <v>340</v>
      </c>
      <c r="L26" s="204"/>
      <c r="M26" s="190"/>
      <c r="N26" s="191"/>
      <c r="O26" s="192"/>
      <c r="P26" s="193">
        <f>P28+P29+P30+P31+P32+P33+P27</f>
        <v>168</v>
      </c>
      <c r="Q26" s="195">
        <f>Q33+Q32+Q31+Q30+Q29+Q28+Q27</f>
        <v>65</v>
      </c>
      <c r="R26" s="195"/>
      <c r="S26" s="195">
        <f>S33+S32+S31+S30+S29+S28+S27</f>
        <v>103</v>
      </c>
      <c r="T26" s="168"/>
      <c r="U26" s="169">
        <v>164</v>
      </c>
      <c r="V26" s="170">
        <f>V27+V28+V29+V30+V31+V32+V33</f>
        <v>70</v>
      </c>
      <c r="W26" s="170"/>
      <c r="X26" s="170">
        <f>X27+X28+X29+X30+X31+X32+X33</f>
        <v>94</v>
      </c>
      <c r="Y26" s="171"/>
      <c r="Z26" s="172">
        <f>Z27+Z28+Z29+Z30+Z31+Z32+Z33+Z34</f>
        <v>240</v>
      </c>
      <c r="AA26" s="173">
        <f>AA27+AA28+AA29+AA30+AA31+AA32+AA33+AA34</f>
        <v>118</v>
      </c>
      <c r="AB26" s="173">
        <f>AB27+AB28+AB29+AB30+AB31+AB32+AB33+AB34</f>
        <v>122</v>
      </c>
      <c r="AC26" s="173"/>
      <c r="AD26" s="173"/>
      <c r="AE26" s="205"/>
      <c r="AF26" s="41"/>
    </row>
    <row r="27" spans="1:32" ht="18" customHeight="1">
      <c r="A27" s="206" t="s">
        <v>155</v>
      </c>
      <c r="B27" s="207" t="s">
        <v>156</v>
      </c>
      <c r="C27" s="155"/>
      <c r="D27" s="156">
        <v>6</v>
      </c>
      <c r="E27" s="208"/>
      <c r="F27" s="209"/>
      <c r="G27" s="158">
        <v>56</v>
      </c>
      <c r="H27" s="159">
        <v>12</v>
      </c>
      <c r="I27" s="160">
        <v>44</v>
      </c>
      <c r="J27" s="159">
        <v>44</v>
      </c>
      <c r="K27" s="161"/>
      <c r="L27" s="162"/>
      <c r="M27" s="163"/>
      <c r="N27" s="164"/>
      <c r="O27" s="165"/>
      <c r="P27" s="166"/>
      <c r="Q27" s="167"/>
      <c r="R27" s="167"/>
      <c r="S27" s="167"/>
      <c r="T27" s="210"/>
      <c r="U27" s="211">
        <v>44</v>
      </c>
      <c r="V27" s="212">
        <v>20</v>
      </c>
      <c r="W27" s="212"/>
      <c r="X27" s="212">
        <v>24</v>
      </c>
      <c r="Y27" s="213"/>
      <c r="Z27" s="214"/>
      <c r="AA27" s="174"/>
      <c r="AB27" s="174"/>
      <c r="AC27" s="174"/>
      <c r="AD27" s="174"/>
      <c r="AE27" s="175"/>
      <c r="AF27" s="41"/>
    </row>
    <row r="28" spans="1:32" ht="15.75" customHeight="1">
      <c r="A28" s="206" t="s">
        <v>157</v>
      </c>
      <c r="B28" s="207" t="s">
        <v>158</v>
      </c>
      <c r="C28" s="155"/>
      <c r="D28" s="156"/>
      <c r="E28" s="208"/>
      <c r="F28" s="157">
        <v>4</v>
      </c>
      <c r="G28" s="158">
        <v>41</v>
      </c>
      <c r="H28" s="159">
        <v>9</v>
      </c>
      <c r="I28" s="160">
        <v>32</v>
      </c>
      <c r="J28" s="159">
        <v>28</v>
      </c>
      <c r="K28" s="161">
        <v>4</v>
      </c>
      <c r="L28" s="162"/>
      <c r="M28" s="163"/>
      <c r="N28" s="164"/>
      <c r="O28" s="165"/>
      <c r="P28" s="166">
        <v>32</v>
      </c>
      <c r="Q28" s="167"/>
      <c r="R28" s="167"/>
      <c r="S28" s="167">
        <v>32</v>
      </c>
      <c r="T28" s="210"/>
      <c r="U28" s="211"/>
      <c r="V28" s="212"/>
      <c r="W28" s="212"/>
      <c r="X28" s="212"/>
      <c r="Y28" s="213"/>
      <c r="Z28" s="214"/>
      <c r="AA28" s="174"/>
      <c r="AB28" s="174"/>
      <c r="AC28" s="174"/>
      <c r="AD28" s="174"/>
      <c r="AE28" s="175"/>
      <c r="AF28" s="41"/>
    </row>
    <row r="29" spans="1:32" ht="19.5" customHeight="1">
      <c r="A29" s="206" t="s">
        <v>159</v>
      </c>
      <c r="B29" s="207" t="s">
        <v>160</v>
      </c>
      <c r="C29" s="155"/>
      <c r="D29" s="156">
        <v>3.4</v>
      </c>
      <c r="E29" s="215"/>
      <c r="F29" s="216"/>
      <c r="G29" s="158">
        <v>71</v>
      </c>
      <c r="H29" s="159">
        <v>15</v>
      </c>
      <c r="I29" s="160">
        <v>56</v>
      </c>
      <c r="J29" s="159">
        <v>46</v>
      </c>
      <c r="K29" s="161">
        <v>10</v>
      </c>
      <c r="L29" s="162"/>
      <c r="M29" s="163"/>
      <c r="N29" s="164"/>
      <c r="O29" s="165"/>
      <c r="P29" s="166">
        <v>56</v>
      </c>
      <c r="Q29" s="167">
        <v>25</v>
      </c>
      <c r="R29" s="167"/>
      <c r="S29" s="167">
        <v>31</v>
      </c>
      <c r="T29" s="210"/>
      <c r="U29" s="211"/>
      <c r="V29" s="212"/>
      <c r="W29" s="212"/>
      <c r="X29" s="212"/>
      <c r="Y29" s="213"/>
      <c r="Z29" s="214"/>
      <c r="AA29" s="174"/>
      <c r="AB29" s="174"/>
      <c r="AC29" s="174"/>
      <c r="AD29" s="174"/>
      <c r="AE29" s="175"/>
      <c r="AF29" s="41"/>
    </row>
    <row r="30" spans="1:32" ht="12.75">
      <c r="A30" s="206" t="s">
        <v>161</v>
      </c>
      <c r="B30" s="207" t="s">
        <v>125</v>
      </c>
      <c r="C30" s="155"/>
      <c r="D30" s="156" t="s">
        <v>162</v>
      </c>
      <c r="E30" s="208"/>
      <c r="F30" s="217"/>
      <c r="G30" s="158">
        <v>199</v>
      </c>
      <c r="H30" s="159">
        <v>41</v>
      </c>
      <c r="I30" s="160">
        <v>158</v>
      </c>
      <c r="J30" s="159"/>
      <c r="K30" s="161">
        <v>158</v>
      </c>
      <c r="L30" s="162"/>
      <c r="M30" s="163"/>
      <c r="N30" s="164"/>
      <c r="O30" s="165"/>
      <c r="P30" s="166">
        <v>40</v>
      </c>
      <c r="Q30" s="167">
        <v>20</v>
      </c>
      <c r="R30" s="167"/>
      <c r="S30" s="167">
        <v>20</v>
      </c>
      <c r="T30" s="210"/>
      <c r="U30" s="211">
        <v>60</v>
      </c>
      <c r="V30" s="212">
        <v>25</v>
      </c>
      <c r="W30" s="212"/>
      <c r="X30" s="212">
        <v>35</v>
      </c>
      <c r="Y30" s="213"/>
      <c r="Z30" s="214">
        <v>58</v>
      </c>
      <c r="AA30" s="174">
        <v>34</v>
      </c>
      <c r="AB30" s="174">
        <v>24</v>
      </c>
      <c r="AC30" s="174"/>
      <c r="AD30" s="174"/>
      <c r="AE30" s="175"/>
      <c r="AF30" s="41"/>
    </row>
    <row r="31" spans="1:32" ht="12.75">
      <c r="A31" s="206" t="s">
        <v>163</v>
      </c>
      <c r="B31" s="207" t="s">
        <v>164</v>
      </c>
      <c r="C31" s="155">
        <v>8</v>
      </c>
      <c r="D31" s="156">
        <v>4.6</v>
      </c>
      <c r="E31" s="156"/>
      <c r="F31" s="157"/>
      <c r="G31" s="158">
        <v>199</v>
      </c>
      <c r="H31" s="159">
        <v>41</v>
      </c>
      <c r="I31" s="160">
        <v>158</v>
      </c>
      <c r="J31" s="159">
        <v>8</v>
      </c>
      <c r="K31" s="161">
        <v>150</v>
      </c>
      <c r="L31" s="162"/>
      <c r="M31" s="163"/>
      <c r="N31" s="164"/>
      <c r="O31" s="165"/>
      <c r="P31" s="166">
        <v>40</v>
      </c>
      <c r="Q31" s="167">
        <v>20</v>
      </c>
      <c r="R31" s="167"/>
      <c r="S31" s="167">
        <v>20</v>
      </c>
      <c r="T31" s="210"/>
      <c r="U31" s="211">
        <v>60</v>
      </c>
      <c r="V31" s="212">
        <v>25</v>
      </c>
      <c r="W31" s="212"/>
      <c r="X31" s="212">
        <v>35</v>
      </c>
      <c r="Y31" s="213"/>
      <c r="Z31" s="214">
        <v>58</v>
      </c>
      <c r="AA31" s="174">
        <v>34</v>
      </c>
      <c r="AB31" s="174">
        <v>24</v>
      </c>
      <c r="AC31" s="174"/>
      <c r="AD31" s="174"/>
      <c r="AE31" s="175"/>
      <c r="AF31" s="41"/>
    </row>
    <row r="32" spans="1:32" ht="15" customHeight="1">
      <c r="A32" s="206" t="s">
        <v>165</v>
      </c>
      <c r="B32" s="207" t="s">
        <v>166</v>
      </c>
      <c r="C32" s="155"/>
      <c r="D32" s="156"/>
      <c r="E32" s="218"/>
      <c r="F32" s="157">
        <v>2</v>
      </c>
      <c r="G32" s="158">
        <v>40</v>
      </c>
      <c r="H32" s="159">
        <v>8</v>
      </c>
      <c r="I32" s="160">
        <v>32</v>
      </c>
      <c r="J32" s="159">
        <v>27</v>
      </c>
      <c r="K32" s="161">
        <v>5</v>
      </c>
      <c r="L32" s="162"/>
      <c r="M32" s="163"/>
      <c r="N32" s="164"/>
      <c r="O32" s="165"/>
      <c r="P32" s="166"/>
      <c r="Q32" s="167"/>
      <c r="R32" s="167"/>
      <c r="S32" s="167"/>
      <c r="T32" s="210"/>
      <c r="U32" s="211"/>
      <c r="V32" s="212"/>
      <c r="W32" s="212"/>
      <c r="X32" s="212"/>
      <c r="Y32" s="213"/>
      <c r="Z32" s="214">
        <v>32</v>
      </c>
      <c r="AA32" s="174">
        <v>32</v>
      </c>
      <c r="AB32" s="174"/>
      <c r="AC32" s="174"/>
      <c r="AD32" s="174"/>
      <c r="AE32" s="175"/>
      <c r="AF32" s="41"/>
    </row>
    <row r="33" spans="1:32" ht="16.5" customHeight="1">
      <c r="A33" s="206" t="s">
        <v>167</v>
      </c>
      <c r="B33" s="207" t="s">
        <v>168</v>
      </c>
      <c r="C33" s="155"/>
      <c r="D33" s="156">
        <v>8</v>
      </c>
      <c r="E33" s="156"/>
      <c r="F33" s="157"/>
      <c r="G33" s="158">
        <v>40</v>
      </c>
      <c r="H33" s="159">
        <v>8</v>
      </c>
      <c r="I33" s="160">
        <v>32</v>
      </c>
      <c r="J33" s="159">
        <v>27</v>
      </c>
      <c r="K33" s="161">
        <v>5</v>
      </c>
      <c r="L33" s="162"/>
      <c r="M33" s="163"/>
      <c r="N33" s="164"/>
      <c r="O33" s="165"/>
      <c r="P33" s="166"/>
      <c r="Q33" s="167"/>
      <c r="R33" s="167"/>
      <c r="S33" s="167"/>
      <c r="T33" s="210"/>
      <c r="U33" s="211"/>
      <c r="V33" s="212"/>
      <c r="W33" s="212"/>
      <c r="X33" s="212"/>
      <c r="Y33" s="213"/>
      <c r="Z33" s="214">
        <v>32</v>
      </c>
      <c r="AA33" s="174"/>
      <c r="AB33" s="174">
        <v>32</v>
      </c>
      <c r="AC33" s="174"/>
      <c r="AD33" s="174"/>
      <c r="AE33" s="175"/>
      <c r="AF33" s="41"/>
    </row>
    <row r="34" spans="1:32" ht="41.25" customHeight="1">
      <c r="A34" s="179" t="s">
        <v>169</v>
      </c>
      <c r="B34" s="201" t="s">
        <v>170</v>
      </c>
      <c r="C34" s="155"/>
      <c r="D34" s="156"/>
      <c r="E34" s="156"/>
      <c r="F34" s="157"/>
      <c r="G34" s="219">
        <f>G35+G36+G37+G38</f>
        <v>76</v>
      </c>
      <c r="H34" s="187">
        <f>H35+H36+H37+H38</f>
        <v>16</v>
      </c>
      <c r="I34" s="186">
        <f>I35+I36+I37+I38</f>
        <v>60</v>
      </c>
      <c r="J34" s="187">
        <f>J35+J36+J37+J38</f>
        <v>52</v>
      </c>
      <c r="K34" s="188">
        <f>K35+K36+K37+K38</f>
        <v>8</v>
      </c>
      <c r="L34" s="189">
        <v>0</v>
      </c>
      <c r="M34" s="190"/>
      <c r="N34" s="191"/>
      <c r="O34" s="192"/>
      <c r="P34" s="193"/>
      <c r="Q34" s="195"/>
      <c r="R34" s="195"/>
      <c r="S34" s="195"/>
      <c r="T34" s="168"/>
      <c r="U34" s="169"/>
      <c r="V34" s="170"/>
      <c r="W34" s="170"/>
      <c r="X34" s="170"/>
      <c r="Y34" s="171"/>
      <c r="Z34" s="172">
        <f>Z35+Z36+Z37+Z38</f>
        <v>60</v>
      </c>
      <c r="AA34" s="173">
        <f>AA35+AA36+AA38+AA37</f>
        <v>18</v>
      </c>
      <c r="AB34" s="173">
        <f>AB35+AB36+AB37+AB38</f>
        <v>42</v>
      </c>
      <c r="AC34" s="173"/>
      <c r="AD34" s="173"/>
      <c r="AE34" s="205"/>
      <c r="AF34" s="41"/>
    </row>
    <row r="35" spans="1:32" ht="15.75" customHeight="1">
      <c r="A35" s="206" t="s">
        <v>171</v>
      </c>
      <c r="B35" s="207" t="s">
        <v>172</v>
      </c>
      <c r="C35" s="155"/>
      <c r="D35" s="156"/>
      <c r="E35" s="156"/>
      <c r="F35" s="157"/>
      <c r="G35" s="158"/>
      <c r="H35" s="159"/>
      <c r="I35" s="160"/>
      <c r="J35" s="159"/>
      <c r="K35" s="161"/>
      <c r="L35" s="162"/>
      <c r="M35" s="163"/>
      <c r="N35" s="164"/>
      <c r="O35" s="165"/>
      <c r="P35" s="166"/>
      <c r="Q35" s="167"/>
      <c r="R35" s="167"/>
      <c r="S35" s="167"/>
      <c r="T35" s="210"/>
      <c r="U35" s="211"/>
      <c r="V35" s="212"/>
      <c r="W35" s="212"/>
      <c r="X35" s="212"/>
      <c r="Y35" s="213"/>
      <c r="Z35" s="214"/>
      <c r="AA35" s="174"/>
      <c r="AB35" s="174"/>
      <c r="AC35" s="174"/>
      <c r="AD35" s="174"/>
      <c r="AE35" s="175"/>
      <c r="AF35" s="41"/>
    </row>
    <row r="36" spans="1:32" ht="12.75">
      <c r="A36" s="206"/>
      <c r="B36" s="207" t="s">
        <v>173</v>
      </c>
      <c r="C36" s="155"/>
      <c r="D36" s="156"/>
      <c r="E36" s="156"/>
      <c r="F36" s="157"/>
      <c r="G36" s="158"/>
      <c r="H36" s="159"/>
      <c r="I36" s="160"/>
      <c r="J36" s="159"/>
      <c r="K36" s="161"/>
      <c r="L36" s="162"/>
      <c r="M36" s="163"/>
      <c r="N36" s="164"/>
      <c r="O36" s="165"/>
      <c r="P36" s="166"/>
      <c r="Q36" s="167"/>
      <c r="R36" s="167"/>
      <c r="S36" s="167"/>
      <c r="T36" s="210"/>
      <c r="U36" s="211"/>
      <c r="V36" s="212"/>
      <c r="W36" s="212"/>
      <c r="X36" s="212"/>
      <c r="Y36" s="213"/>
      <c r="Z36" s="214"/>
      <c r="AA36" s="174"/>
      <c r="AB36" s="174"/>
      <c r="AC36" s="174"/>
      <c r="AD36" s="174"/>
      <c r="AE36" s="175"/>
      <c r="AF36" s="41"/>
    </row>
    <row r="37" spans="1:32" ht="12.75">
      <c r="A37" s="206" t="s">
        <v>174</v>
      </c>
      <c r="B37" s="207" t="s">
        <v>175</v>
      </c>
      <c r="C37" s="155"/>
      <c r="D37" s="156"/>
      <c r="E37" s="156"/>
      <c r="F37" s="157">
        <v>8</v>
      </c>
      <c r="G37" s="158">
        <v>76</v>
      </c>
      <c r="H37" s="220">
        <v>16</v>
      </c>
      <c r="I37" s="221">
        <v>60</v>
      </c>
      <c r="J37" s="222">
        <v>52</v>
      </c>
      <c r="K37" s="223">
        <v>8</v>
      </c>
      <c r="L37" s="162"/>
      <c r="M37" s="163"/>
      <c r="N37" s="164"/>
      <c r="O37" s="165"/>
      <c r="P37" s="166"/>
      <c r="Q37" s="167"/>
      <c r="R37" s="167"/>
      <c r="S37" s="167"/>
      <c r="T37" s="210"/>
      <c r="U37" s="211"/>
      <c r="V37" s="212"/>
      <c r="W37" s="212"/>
      <c r="X37" s="212"/>
      <c r="Y37" s="213"/>
      <c r="Z37" s="214">
        <v>60</v>
      </c>
      <c r="AA37" s="174">
        <v>18</v>
      </c>
      <c r="AB37" s="174">
        <v>42</v>
      </c>
      <c r="AC37" s="174"/>
      <c r="AD37" s="174"/>
      <c r="AE37" s="175"/>
      <c r="AF37" s="41"/>
    </row>
    <row r="38" spans="1:32" ht="22.5">
      <c r="A38" s="206"/>
      <c r="B38" s="207" t="s">
        <v>176</v>
      </c>
      <c r="C38" s="155"/>
      <c r="D38" s="156"/>
      <c r="E38" s="156"/>
      <c r="F38" s="157"/>
      <c r="G38" s="158"/>
      <c r="H38" s="159"/>
      <c r="I38" s="160"/>
      <c r="J38" s="159"/>
      <c r="K38" s="161"/>
      <c r="L38" s="162"/>
      <c r="M38" s="163"/>
      <c r="N38" s="164"/>
      <c r="O38" s="165"/>
      <c r="P38" s="166"/>
      <c r="Q38" s="167"/>
      <c r="R38" s="167"/>
      <c r="S38" s="167"/>
      <c r="T38" s="210"/>
      <c r="U38" s="211"/>
      <c r="V38" s="212"/>
      <c r="W38" s="212"/>
      <c r="X38" s="212"/>
      <c r="Y38" s="213"/>
      <c r="Z38" s="214"/>
      <c r="AA38" s="174"/>
      <c r="AB38" s="174"/>
      <c r="AC38" s="174"/>
      <c r="AD38" s="174"/>
      <c r="AE38" s="175"/>
      <c r="AF38" s="41"/>
    </row>
    <row r="39" spans="1:32" ht="29.25" customHeight="1">
      <c r="A39" s="179" t="s">
        <v>177</v>
      </c>
      <c r="B39" s="201" t="s">
        <v>178</v>
      </c>
      <c r="C39" s="224"/>
      <c r="D39" s="225"/>
      <c r="E39" s="226"/>
      <c r="F39" s="227"/>
      <c r="G39" s="202">
        <f>G40+G41+G42+G43+G44</f>
        <v>360</v>
      </c>
      <c r="H39" s="203">
        <f>H40+H41+H42+H43+H44</f>
        <v>110</v>
      </c>
      <c r="I39" s="203">
        <f>I40+I41+I42+I43+I44</f>
        <v>250</v>
      </c>
      <c r="J39" s="203">
        <f>J40+J41+J42+J43+J44</f>
        <v>140</v>
      </c>
      <c r="K39" s="203">
        <f>K40+K41+K42+K43+K44</f>
        <v>110</v>
      </c>
      <c r="L39" s="204">
        <v>0</v>
      </c>
      <c r="M39" s="190"/>
      <c r="N39" s="191"/>
      <c r="O39" s="192"/>
      <c r="P39" s="193">
        <f>P40+P41+P42+P43+P44</f>
        <v>250</v>
      </c>
      <c r="Q39" s="195">
        <f>Q40+Q41+Q42+Q43+Q44</f>
        <v>100</v>
      </c>
      <c r="R39" s="195"/>
      <c r="S39" s="195">
        <f>S40+S41+S42+S43+S44</f>
        <v>150</v>
      </c>
      <c r="T39" s="168"/>
      <c r="U39" s="169"/>
      <c r="V39" s="170"/>
      <c r="W39" s="170"/>
      <c r="X39" s="170"/>
      <c r="Y39" s="171"/>
      <c r="Z39" s="172"/>
      <c r="AA39" s="173"/>
      <c r="AB39" s="173"/>
      <c r="AC39" s="174"/>
      <c r="AD39" s="174"/>
      <c r="AE39" s="175"/>
      <c r="AF39" s="41"/>
    </row>
    <row r="40" spans="1:32" ht="16.5" customHeight="1">
      <c r="A40" s="206" t="s">
        <v>179</v>
      </c>
      <c r="B40" s="207" t="s">
        <v>133</v>
      </c>
      <c r="C40" s="155">
        <v>3</v>
      </c>
      <c r="D40" s="156"/>
      <c r="E40" s="208"/>
      <c r="F40" s="157"/>
      <c r="G40" s="158">
        <v>58</v>
      </c>
      <c r="H40" s="159">
        <v>18</v>
      </c>
      <c r="I40" s="160">
        <v>40</v>
      </c>
      <c r="J40" s="159">
        <v>20</v>
      </c>
      <c r="K40" s="161">
        <v>20</v>
      </c>
      <c r="L40" s="162"/>
      <c r="M40" s="163"/>
      <c r="N40" s="164"/>
      <c r="O40" s="165"/>
      <c r="P40" s="166">
        <v>40</v>
      </c>
      <c r="Q40" s="167">
        <v>40</v>
      </c>
      <c r="R40" s="167"/>
      <c r="S40" s="167"/>
      <c r="T40" s="210"/>
      <c r="U40" s="211"/>
      <c r="V40" s="212"/>
      <c r="W40" s="212"/>
      <c r="X40" s="212"/>
      <c r="Y40" s="213"/>
      <c r="Z40" s="214"/>
      <c r="AA40" s="174"/>
      <c r="AB40" s="174"/>
      <c r="AC40" s="174"/>
      <c r="AD40" s="174"/>
      <c r="AE40" s="175"/>
      <c r="AF40" s="41"/>
    </row>
    <row r="41" spans="1:32" ht="18.75" customHeight="1">
      <c r="A41" s="206" t="s">
        <v>180</v>
      </c>
      <c r="B41" s="207" t="s">
        <v>181</v>
      </c>
      <c r="C41" s="155"/>
      <c r="D41" s="156"/>
      <c r="E41" s="208"/>
      <c r="F41" s="157">
        <v>4</v>
      </c>
      <c r="G41" s="158">
        <v>86</v>
      </c>
      <c r="H41" s="159">
        <v>26</v>
      </c>
      <c r="I41" s="160">
        <v>60</v>
      </c>
      <c r="J41" s="159">
        <v>30</v>
      </c>
      <c r="K41" s="161">
        <v>30</v>
      </c>
      <c r="L41" s="162"/>
      <c r="M41" s="163"/>
      <c r="N41" s="164"/>
      <c r="O41" s="165"/>
      <c r="P41" s="166">
        <v>60</v>
      </c>
      <c r="Q41" s="167">
        <v>20</v>
      </c>
      <c r="R41" s="167"/>
      <c r="S41" s="167">
        <v>40</v>
      </c>
      <c r="T41" s="210"/>
      <c r="U41" s="228"/>
      <c r="V41" s="229"/>
      <c r="W41" s="229"/>
      <c r="X41" s="212"/>
      <c r="Y41" s="213"/>
      <c r="Z41" s="214"/>
      <c r="AA41" s="174"/>
      <c r="AB41" s="174"/>
      <c r="AC41" s="174"/>
      <c r="AD41" s="174"/>
      <c r="AE41" s="175"/>
      <c r="AF41" s="41"/>
    </row>
    <row r="42" spans="1:32" ht="22.5" customHeight="1">
      <c r="A42" s="206" t="s">
        <v>182</v>
      </c>
      <c r="B42" s="207" t="s">
        <v>183</v>
      </c>
      <c r="C42" s="155"/>
      <c r="D42" s="156">
        <v>4</v>
      </c>
      <c r="E42" s="156"/>
      <c r="F42" s="157"/>
      <c r="G42" s="158">
        <v>46</v>
      </c>
      <c r="H42" s="159">
        <v>14</v>
      </c>
      <c r="I42" s="160">
        <v>32</v>
      </c>
      <c r="J42" s="159">
        <v>32</v>
      </c>
      <c r="K42" s="161"/>
      <c r="L42" s="162"/>
      <c r="M42" s="230"/>
      <c r="N42" s="231"/>
      <c r="O42" s="232"/>
      <c r="P42" s="233">
        <v>32</v>
      </c>
      <c r="Q42" s="234"/>
      <c r="R42" s="234"/>
      <c r="S42" s="234">
        <v>32</v>
      </c>
      <c r="T42" s="235"/>
      <c r="U42" s="211"/>
      <c r="V42" s="212"/>
      <c r="W42" s="212"/>
      <c r="X42" s="229"/>
      <c r="Y42" s="236"/>
      <c r="Z42" s="237"/>
      <c r="AA42" s="238"/>
      <c r="AB42" s="238"/>
      <c r="AC42" s="238"/>
      <c r="AD42" s="238"/>
      <c r="AE42" s="239"/>
      <c r="AF42" s="41"/>
    </row>
    <row r="43" spans="1:32" ht="16.5" customHeight="1">
      <c r="A43" s="240" t="s">
        <v>184</v>
      </c>
      <c r="B43" s="207" t="s">
        <v>185</v>
      </c>
      <c r="C43" s="155"/>
      <c r="D43" s="156">
        <v>4</v>
      </c>
      <c r="E43" s="156"/>
      <c r="F43" s="157"/>
      <c r="G43" s="158">
        <v>86</v>
      </c>
      <c r="H43" s="159">
        <v>26</v>
      </c>
      <c r="I43" s="160">
        <v>60</v>
      </c>
      <c r="J43" s="159">
        <v>24</v>
      </c>
      <c r="K43" s="161">
        <v>36</v>
      </c>
      <c r="L43" s="162"/>
      <c r="M43" s="230"/>
      <c r="N43" s="231"/>
      <c r="O43" s="232"/>
      <c r="P43" s="233">
        <v>60</v>
      </c>
      <c r="Q43" s="234">
        <v>20</v>
      </c>
      <c r="R43" s="234"/>
      <c r="S43" s="234">
        <v>40</v>
      </c>
      <c r="T43" s="235"/>
      <c r="U43" s="211"/>
      <c r="V43" s="212"/>
      <c r="W43" s="212"/>
      <c r="X43" s="229"/>
      <c r="Y43" s="236"/>
      <c r="Z43" s="237"/>
      <c r="AA43" s="238"/>
      <c r="AB43" s="238"/>
      <c r="AC43" s="238"/>
      <c r="AD43" s="238"/>
      <c r="AE43" s="239"/>
      <c r="AF43" s="41"/>
    </row>
    <row r="44" spans="1:32" ht="16.5" customHeight="1">
      <c r="A44" s="241" t="s">
        <v>186</v>
      </c>
      <c r="B44" s="242" t="s">
        <v>187</v>
      </c>
      <c r="C44" s="243"/>
      <c r="D44" s="244">
        <v>4</v>
      </c>
      <c r="E44" s="244"/>
      <c r="F44" s="245"/>
      <c r="G44" s="246">
        <v>84</v>
      </c>
      <c r="H44" s="247">
        <v>26</v>
      </c>
      <c r="I44" s="248">
        <v>58</v>
      </c>
      <c r="J44" s="247">
        <v>34</v>
      </c>
      <c r="K44" s="249">
        <v>24</v>
      </c>
      <c r="L44" s="250"/>
      <c r="M44" s="251"/>
      <c r="N44" s="252"/>
      <c r="O44" s="253"/>
      <c r="P44" s="254">
        <v>58</v>
      </c>
      <c r="Q44" s="255">
        <v>20</v>
      </c>
      <c r="R44" s="255"/>
      <c r="S44" s="255">
        <v>38</v>
      </c>
      <c r="T44" s="256"/>
      <c r="U44" s="257"/>
      <c r="V44" s="258"/>
      <c r="W44" s="258"/>
      <c r="X44" s="259"/>
      <c r="Y44" s="260"/>
      <c r="Z44" s="261"/>
      <c r="AA44" s="262"/>
      <c r="AB44" s="262"/>
      <c r="AC44" s="262"/>
      <c r="AD44" s="262"/>
      <c r="AE44" s="263"/>
      <c r="AF44" s="41"/>
    </row>
    <row r="45" spans="1:32" ht="21" customHeight="1">
      <c r="A45" s="264">
        <v>1</v>
      </c>
      <c r="B45" s="265">
        <v>2</v>
      </c>
      <c r="C45" s="266">
        <v>3</v>
      </c>
      <c r="D45" s="267">
        <v>4</v>
      </c>
      <c r="E45" s="267">
        <v>5</v>
      </c>
      <c r="F45" s="268">
        <v>6</v>
      </c>
      <c r="G45" s="269">
        <v>7</v>
      </c>
      <c r="H45" s="270">
        <v>8</v>
      </c>
      <c r="I45" s="271">
        <v>9</v>
      </c>
      <c r="J45" s="270">
        <v>10</v>
      </c>
      <c r="K45" s="272">
        <v>11</v>
      </c>
      <c r="L45" s="273">
        <v>12</v>
      </c>
      <c r="M45" s="274">
        <v>13</v>
      </c>
      <c r="N45" s="275">
        <v>14</v>
      </c>
      <c r="O45" s="276">
        <v>15</v>
      </c>
      <c r="P45" s="277">
        <v>16</v>
      </c>
      <c r="Q45" s="278">
        <v>17</v>
      </c>
      <c r="R45" s="278"/>
      <c r="S45" s="278">
        <v>19</v>
      </c>
      <c r="T45" s="279">
        <v>20</v>
      </c>
      <c r="U45" s="280">
        <v>21</v>
      </c>
      <c r="V45" s="281">
        <v>22</v>
      </c>
      <c r="W45" s="281">
        <v>23</v>
      </c>
      <c r="X45" s="281">
        <v>24</v>
      </c>
      <c r="Y45" s="282">
        <v>25</v>
      </c>
      <c r="Z45" s="283">
        <v>26</v>
      </c>
      <c r="AA45" s="284">
        <v>27</v>
      </c>
      <c r="AB45" s="284">
        <v>29</v>
      </c>
      <c r="AC45" s="284">
        <v>30</v>
      </c>
      <c r="AD45" s="284">
        <v>31</v>
      </c>
      <c r="AE45" s="284">
        <v>32</v>
      </c>
      <c r="AF45" s="41"/>
    </row>
    <row r="46" spans="1:32" ht="24">
      <c r="A46" s="179" t="s">
        <v>188</v>
      </c>
      <c r="B46" s="180" t="s">
        <v>189</v>
      </c>
      <c r="C46" s="155"/>
      <c r="D46" s="156"/>
      <c r="E46" s="208"/>
      <c r="F46" s="209"/>
      <c r="G46" s="285">
        <f aca="true" t="shared" si="2" ref="G46:L46">SUM(G47:G59)</f>
        <v>1156</v>
      </c>
      <c r="H46" s="286">
        <f t="shared" si="2"/>
        <v>254</v>
      </c>
      <c r="I46" s="286">
        <f t="shared" si="2"/>
        <v>902</v>
      </c>
      <c r="J46" s="286">
        <f t="shared" si="2"/>
        <v>558</v>
      </c>
      <c r="K46" s="286">
        <f t="shared" si="2"/>
        <v>328</v>
      </c>
      <c r="L46" s="287">
        <f t="shared" si="2"/>
        <v>16</v>
      </c>
      <c r="M46" s="288"/>
      <c r="N46" s="289"/>
      <c r="O46" s="290"/>
      <c r="P46" s="291">
        <f>SUM(P47:P59)</f>
        <v>262</v>
      </c>
      <c r="Q46" s="292">
        <f>SUM(Q47:Q59)</f>
        <v>105</v>
      </c>
      <c r="R46" s="292"/>
      <c r="S46" s="292">
        <f>SUM(S47:S59)</f>
        <v>157</v>
      </c>
      <c r="T46" s="293"/>
      <c r="U46" s="294">
        <f>SUM(U47:U59)</f>
        <v>394</v>
      </c>
      <c r="V46" s="295">
        <f>SUM(V47:V59)</f>
        <v>170</v>
      </c>
      <c r="W46" s="295"/>
      <c r="X46" s="295">
        <f>SUM(X47:X59)</f>
        <v>224</v>
      </c>
      <c r="Y46" s="296"/>
      <c r="Z46" s="297">
        <f>SUM(Z47:Z59)</f>
        <v>246</v>
      </c>
      <c r="AA46" s="298">
        <f>SUM(AA47:AA59)</f>
        <v>152</v>
      </c>
      <c r="AB46" s="298">
        <f>SUM(AB47:AB59)</f>
        <v>94</v>
      </c>
      <c r="AC46" s="298"/>
      <c r="AD46" s="298"/>
      <c r="AE46" s="298"/>
      <c r="AF46" s="41"/>
    </row>
    <row r="47" spans="1:32" ht="22.5">
      <c r="A47" s="206" t="s">
        <v>190</v>
      </c>
      <c r="B47" s="207" t="s">
        <v>191</v>
      </c>
      <c r="C47" s="155"/>
      <c r="D47" s="156">
        <v>4</v>
      </c>
      <c r="E47" s="156"/>
      <c r="F47" s="157"/>
      <c r="G47" s="158">
        <v>54</v>
      </c>
      <c r="H47" s="159">
        <v>12</v>
      </c>
      <c r="I47" s="160">
        <v>42</v>
      </c>
      <c r="J47" s="159">
        <v>26</v>
      </c>
      <c r="K47" s="161">
        <v>16</v>
      </c>
      <c r="L47" s="162"/>
      <c r="M47" s="299"/>
      <c r="N47" s="164"/>
      <c r="O47" s="300"/>
      <c r="P47" s="166">
        <v>42</v>
      </c>
      <c r="Q47" s="167">
        <v>15</v>
      </c>
      <c r="R47" s="167"/>
      <c r="S47" s="167">
        <v>27</v>
      </c>
      <c r="T47" s="210"/>
      <c r="U47" s="301"/>
      <c r="V47" s="212"/>
      <c r="W47" s="212"/>
      <c r="X47" s="212"/>
      <c r="Y47" s="302"/>
      <c r="Z47" s="303"/>
      <c r="AA47" s="174"/>
      <c r="AB47" s="174"/>
      <c r="AC47" s="174"/>
      <c r="AD47" s="174"/>
      <c r="AE47" s="174"/>
      <c r="AF47" s="41"/>
    </row>
    <row r="48" spans="1:32" ht="22.5">
      <c r="A48" s="206" t="s">
        <v>192</v>
      </c>
      <c r="B48" s="207" t="s">
        <v>193</v>
      </c>
      <c r="C48" s="155">
        <v>4</v>
      </c>
      <c r="D48" s="156">
        <v>3</v>
      </c>
      <c r="E48" s="156"/>
      <c r="F48" s="157"/>
      <c r="G48" s="304">
        <v>128</v>
      </c>
      <c r="H48" s="305">
        <v>28</v>
      </c>
      <c r="I48" s="160">
        <v>100</v>
      </c>
      <c r="J48" s="159">
        <v>78</v>
      </c>
      <c r="K48" s="161">
        <v>22</v>
      </c>
      <c r="L48" s="162"/>
      <c r="M48" s="299"/>
      <c r="N48" s="164"/>
      <c r="O48" s="300"/>
      <c r="P48" s="166">
        <v>100</v>
      </c>
      <c r="Q48" s="167">
        <v>40</v>
      </c>
      <c r="R48" s="167"/>
      <c r="S48" s="167">
        <v>60</v>
      </c>
      <c r="T48" s="210"/>
      <c r="U48" s="301"/>
      <c r="V48" s="212"/>
      <c r="W48" s="212"/>
      <c r="X48" s="212"/>
      <c r="Y48" s="302"/>
      <c r="Z48" s="306"/>
      <c r="AA48" s="307"/>
      <c r="AB48" s="307"/>
      <c r="AC48" s="307"/>
      <c r="AD48" s="307"/>
      <c r="AE48" s="307"/>
      <c r="AF48" s="41"/>
    </row>
    <row r="49" spans="1:32" ht="22.5">
      <c r="A49" s="206" t="s">
        <v>194</v>
      </c>
      <c r="B49" s="207" t="s">
        <v>195</v>
      </c>
      <c r="C49" s="155">
        <v>4</v>
      </c>
      <c r="D49" s="156">
        <v>3</v>
      </c>
      <c r="E49" s="156"/>
      <c r="F49" s="157"/>
      <c r="G49" s="304">
        <v>154</v>
      </c>
      <c r="H49" s="305">
        <v>34</v>
      </c>
      <c r="I49" s="160">
        <v>120</v>
      </c>
      <c r="J49" s="159">
        <v>74</v>
      </c>
      <c r="K49" s="161">
        <v>46</v>
      </c>
      <c r="L49" s="162"/>
      <c r="M49" s="299"/>
      <c r="N49" s="164"/>
      <c r="O49" s="300"/>
      <c r="P49" s="166">
        <v>120</v>
      </c>
      <c r="Q49" s="167">
        <v>50</v>
      </c>
      <c r="R49" s="167"/>
      <c r="S49" s="167">
        <v>70</v>
      </c>
      <c r="T49" s="210"/>
      <c r="U49" s="301"/>
      <c r="V49" s="212"/>
      <c r="W49" s="212"/>
      <c r="X49" s="212"/>
      <c r="Y49" s="302"/>
      <c r="Z49" s="308"/>
      <c r="AA49" s="309"/>
      <c r="AB49" s="309"/>
      <c r="AC49" s="309"/>
      <c r="AD49" s="309"/>
      <c r="AE49" s="310"/>
      <c r="AF49" s="41"/>
    </row>
    <row r="50" spans="1:32" ht="17.25" customHeight="1">
      <c r="A50" s="206" t="s">
        <v>196</v>
      </c>
      <c r="B50" s="207" t="s">
        <v>197</v>
      </c>
      <c r="C50" s="155">
        <v>8</v>
      </c>
      <c r="D50" s="156"/>
      <c r="E50" s="156"/>
      <c r="F50" s="157"/>
      <c r="G50" s="304">
        <v>74</v>
      </c>
      <c r="H50" s="305">
        <v>16</v>
      </c>
      <c r="I50" s="160">
        <v>58</v>
      </c>
      <c r="J50" s="159">
        <v>46</v>
      </c>
      <c r="K50" s="161">
        <v>12</v>
      </c>
      <c r="L50" s="162"/>
      <c r="M50" s="299"/>
      <c r="N50" s="164"/>
      <c r="O50" s="300"/>
      <c r="P50" s="166"/>
      <c r="Q50" s="167"/>
      <c r="R50" s="167"/>
      <c r="S50" s="167"/>
      <c r="T50" s="210"/>
      <c r="U50" s="301"/>
      <c r="V50" s="212"/>
      <c r="W50" s="212"/>
      <c r="X50" s="212"/>
      <c r="Y50" s="302"/>
      <c r="Z50" s="214">
        <v>58</v>
      </c>
      <c r="AA50" s="174">
        <v>36</v>
      </c>
      <c r="AB50" s="174">
        <v>22</v>
      </c>
      <c r="AC50" s="174"/>
      <c r="AD50" s="174"/>
      <c r="AE50" s="175"/>
      <c r="AF50" s="41"/>
    </row>
    <row r="51" spans="1:32" ht="21.75" customHeight="1">
      <c r="A51" s="206" t="s">
        <v>198</v>
      </c>
      <c r="B51" s="207" t="s">
        <v>199</v>
      </c>
      <c r="C51" s="155"/>
      <c r="D51" s="156">
        <v>6</v>
      </c>
      <c r="E51" s="156"/>
      <c r="F51" s="157"/>
      <c r="G51" s="304">
        <v>62</v>
      </c>
      <c r="H51" s="305">
        <v>14</v>
      </c>
      <c r="I51" s="160">
        <v>48</v>
      </c>
      <c r="J51" s="159">
        <v>28</v>
      </c>
      <c r="K51" s="161">
        <v>20</v>
      </c>
      <c r="L51" s="162"/>
      <c r="M51" s="299"/>
      <c r="N51" s="164"/>
      <c r="O51" s="300"/>
      <c r="P51" s="166"/>
      <c r="Q51" s="167"/>
      <c r="R51" s="167"/>
      <c r="S51" s="167"/>
      <c r="T51" s="210"/>
      <c r="U51" s="301">
        <v>48</v>
      </c>
      <c r="V51" s="212"/>
      <c r="W51" s="229"/>
      <c r="X51" s="212">
        <v>48</v>
      </c>
      <c r="Y51" s="302"/>
      <c r="Z51" s="214"/>
      <c r="AA51" s="174"/>
      <c r="AB51" s="174"/>
      <c r="AC51" s="174"/>
      <c r="AD51" s="174"/>
      <c r="AE51" s="175"/>
      <c r="AF51" s="41"/>
    </row>
    <row r="52" spans="1:32" ht="21" customHeight="1">
      <c r="A52" s="206" t="s">
        <v>200</v>
      </c>
      <c r="B52" s="207" t="s">
        <v>201</v>
      </c>
      <c r="C52" s="155"/>
      <c r="D52" s="156">
        <v>6</v>
      </c>
      <c r="E52" s="156"/>
      <c r="F52" s="157"/>
      <c r="G52" s="304">
        <v>72</v>
      </c>
      <c r="H52" s="305">
        <v>16</v>
      </c>
      <c r="I52" s="160">
        <v>56</v>
      </c>
      <c r="J52" s="159">
        <v>36</v>
      </c>
      <c r="K52" s="161">
        <v>20</v>
      </c>
      <c r="L52" s="162"/>
      <c r="M52" s="299"/>
      <c r="N52" s="164"/>
      <c r="O52" s="300"/>
      <c r="P52" s="166"/>
      <c r="Q52" s="167"/>
      <c r="R52" s="167"/>
      <c r="S52" s="167"/>
      <c r="T52" s="210"/>
      <c r="U52" s="301">
        <v>56</v>
      </c>
      <c r="V52" s="212">
        <v>20</v>
      </c>
      <c r="W52" s="229"/>
      <c r="X52" s="212">
        <v>36</v>
      </c>
      <c r="Y52" s="302"/>
      <c r="Z52" s="214"/>
      <c r="AA52" s="174"/>
      <c r="AB52" s="174"/>
      <c r="AC52" s="174"/>
      <c r="AD52" s="174"/>
      <c r="AE52" s="175"/>
      <c r="AF52" s="41"/>
    </row>
    <row r="53" spans="1:32" ht="27" customHeight="1">
      <c r="A53" s="206" t="s">
        <v>202</v>
      </c>
      <c r="B53" s="207" t="s">
        <v>203</v>
      </c>
      <c r="C53" s="155"/>
      <c r="D53" s="156">
        <v>7</v>
      </c>
      <c r="E53" s="156"/>
      <c r="F53" s="157"/>
      <c r="G53" s="304">
        <v>77</v>
      </c>
      <c r="H53" s="305">
        <v>17</v>
      </c>
      <c r="I53" s="160">
        <v>60</v>
      </c>
      <c r="J53" s="305">
        <v>20</v>
      </c>
      <c r="K53" s="161">
        <v>40</v>
      </c>
      <c r="L53" s="311"/>
      <c r="M53" s="299"/>
      <c r="N53" s="164"/>
      <c r="O53" s="300"/>
      <c r="P53" s="166"/>
      <c r="Q53" s="167"/>
      <c r="R53" s="167"/>
      <c r="S53" s="167"/>
      <c r="T53" s="210"/>
      <c r="U53" s="301">
        <v>30</v>
      </c>
      <c r="V53" s="212"/>
      <c r="W53" s="229"/>
      <c r="X53" s="212">
        <v>30</v>
      </c>
      <c r="Y53" s="302"/>
      <c r="Z53" s="214">
        <v>30</v>
      </c>
      <c r="AA53" s="174">
        <v>30</v>
      </c>
      <c r="AB53" s="174"/>
      <c r="AC53" s="174"/>
      <c r="AD53" s="174"/>
      <c r="AE53" s="175"/>
      <c r="AF53" s="41"/>
    </row>
    <row r="54" spans="1:32" ht="22.5" customHeight="1">
      <c r="A54" s="206" t="s">
        <v>204</v>
      </c>
      <c r="B54" s="207" t="s">
        <v>205</v>
      </c>
      <c r="C54" s="155">
        <v>8</v>
      </c>
      <c r="D54" s="156">
        <v>7</v>
      </c>
      <c r="E54" s="156"/>
      <c r="F54" s="157"/>
      <c r="G54" s="304">
        <v>154</v>
      </c>
      <c r="H54" s="305">
        <v>34</v>
      </c>
      <c r="I54" s="160">
        <v>120</v>
      </c>
      <c r="J54" s="159">
        <v>60</v>
      </c>
      <c r="K54" s="161">
        <v>60</v>
      </c>
      <c r="L54" s="162"/>
      <c r="M54" s="299"/>
      <c r="N54" s="164"/>
      <c r="O54" s="300"/>
      <c r="P54" s="166"/>
      <c r="Q54" s="167"/>
      <c r="R54" s="167"/>
      <c r="S54" s="167"/>
      <c r="T54" s="210"/>
      <c r="U54" s="301">
        <v>62</v>
      </c>
      <c r="V54" s="212">
        <v>32</v>
      </c>
      <c r="W54" s="212"/>
      <c r="X54" s="212">
        <v>30</v>
      </c>
      <c r="Y54" s="302"/>
      <c r="Z54" s="214">
        <v>58</v>
      </c>
      <c r="AA54" s="174">
        <v>34</v>
      </c>
      <c r="AB54" s="174">
        <v>24</v>
      </c>
      <c r="AC54" s="174"/>
      <c r="AD54" s="174"/>
      <c r="AE54" s="175"/>
      <c r="AF54" s="41"/>
    </row>
    <row r="55" spans="1:32" ht="27" customHeight="1">
      <c r="A55" s="206" t="s">
        <v>206</v>
      </c>
      <c r="B55" s="207" t="s">
        <v>207</v>
      </c>
      <c r="C55" s="155"/>
      <c r="D55" s="156">
        <v>5</v>
      </c>
      <c r="E55" s="156"/>
      <c r="F55" s="157"/>
      <c r="G55" s="304">
        <v>61</v>
      </c>
      <c r="H55" s="305">
        <v>13</v>
      </c>
      <c r="I55" s="160">
        <v>48</v>
      </c>
      <c r="J55" s="159">
        <v>38</v>
      </c>
      <c r="K55" s="161">
        <v>10</v>
      </c>
      <c r="L55" s="162"/>
      <c r="M55" s="299"/>
      <c r="N55" s="164"/>
      <c r="O55" s="300"/>
      <c r="P55" s="166"/>
      <c r="Q55" s="167"/>
      <c r="R55" s="167"/>
      <c r="S55" s="167"/>
      <c r="T55" s="210"/>
      <c r="U55" s="301">
        <v>48</v>
      </c>
      <c r="V55" s="212">
        <v>48</v>
      </c>
      <c r="W55" s="212"/>
      <c r="X55" s="212"/>
      <c r="Y55" s="302"/>
      <c r="Z55" s="214"/>
      <c r="AA55" s="174"/>
      <c r="AB55" s="174"/>
      <c r="AC55" s="174"/>
      <c r="AD55" s="174"/>
      <c r="AE55" s="175"/>
      <c r="AF55" s="41"/>
    </row>
    <row r="56" spans="1:32" ht="12.75">
      <c r="A56" s="206" t="s">
        <v>208</v>
      </c>
      <c r="B56" s="207" t="s">
        <v>209</v>
      </c>
      <c r="C56" s="155"/>
      <c r="D56" s="156">
        <v>8</v>
      </c>
      <c r="E56" s="156"/>
      <c r="F56" s="157"/>
      <c r="G56" s="304">
        <v>102</v>
      </c>
      <c r="H56" s="305">
        <v>22</v>
      </c>
      <c r="I56" s="160">
        <v>80</v>
      </c>
      <c r="J56" s="159">
        <v>30</v>
      </c>
      <c r="K56" s="161">
        <v>34</v>
      </c>
      <c r="L56" s="162">
        <v>16</v>
      </c>
      <c r="M56" s="299"/>
      <c r="N56" s="164"/>
      <c r="O56" s="300"/>
      <c r="P56" s="166"/>
      <c r="Q56" s="167"/>
      <c r="R56" s="167"/>
      <c r="S56" s="167"/>
      <c r="T56" s="210"/>
      <c r="U56" s="301">
        <v>52</v>
      </c>
      <c r="V56" s="212">
        <v>22</v>
      </c>
      <c r="W56" s="212"/>
      <c r="X56" s="212">
        <v>30</v>
      </c>
      <c r="Y56" s="302"/>
      <c r="Z56" s="214">
        <v>28</v>
      </c>
      <c r="AA56" s="174"/>
      <c r="AB56" s="174">
        <v>28</v>
      </c>
      <c r="AC56" s="174"/>
      <c r="AD56" s="174"/>
      <c r="AE56" s="175"/>
      <c r="AF56" s="41"/>
    </row>
    <row r="57" spans="1:32" ht="18.75" customHeight="1">
      <c r="A57" s="206" t="s">
        <v>210</v>
      </c>
      <c r="B57" s="207" t="s">
        <v>211</v>
      </c>
      <c r="C57" s="155"/>
      <c r="D57" s="156">
        <v>8</v>
      </c>
      <c r="E57" s="156"/>
      <c r="F57" s="157"/>
      <c r="G57" s="304">
        <v>90</v>
      </c>
      <c r="H57" s="305">
        <v>20</v>
      </c>
      <c r="I57" s="160">
        <v>70</v>
      </c>
      <c r="J57" s="159">
        <v>50</v>
      </c>
      <c r="K57" s="161">
        <v>20</v>
      </c>
      <c r="L57" s="162"/>
      <c r="M57" s="299"/>
      <c r="N57" s="164"/>
      <c r="O57" s="300"/>
      <c r="P57" s="166"/>
      <c r="Q57" s="167"/>
      <c r="R57" s="167"/>
      <c r="S57" s="167"/>
      <c r="T57" s="210"/>
      <c r="U57" s="301">
        <v>30</v>
      </c>
      <c r="V57" s="212">
        <v>15</v>
      </c>
      <c r="W57" s="212"/>
      <c r="X57" s="212">
        <v>15</v>
      </c>
      <c r="Y57" s="302"/>
      <c r="Z57" s="214">
        <v>40</v>
      </c>
      <c r="AA57" s="174">
        <v>20</v>
      </c>
      <c r="AB57" s="174">
        <v>20</v>
      </c>
      <c r="AC57" s="174"/>
      <c r="AD57" s="174"/>
      <c r="AE57" s="175"/>
      <c r="AF57" s="41"/>
    </row>
    <row r="58" spans="1:32" ht="12.75">
      <c r="A58" s="206" t="s">
        <v>212</v>
      </c>
      <c r="B58" s="207" t="s">
        <v>213</v>
      </c>
      <c r="C58" s="155"/>
      <c r="D58" s="156">
        <v>6</v>
      </c>
      <c r="E58" s="156"/>
      <c r="F58" s="157"/>
      <c r="G58" s="304">
        <v>87</v>
      </c>
      <c r="H58" s="305">
        <v>19</v>
      </c>
      <c r="I58" s="160">
        <v>68</v>
      </c>
      <c r="J58" s="159">
        <v>48</v>
      </c>
      <c r="K58" s="161">
        <v>20</v>
      </c>
      <c r="L58" s="162"/>
      <c r="M58" s="299"/>
      <c r="N58" s="164"/>
      <c r="O58" s="300"/>
      <c r="P58" s="166"/>
      <c r="Q58" s="167"/>
      <c r="R58" s="167"/>
      <c r="S58" s="167"/>
      <c r="T58" s="210"/>
      <c r="U58" s="301">
        <v>68</v>
      </c>
      <c r="V58" s="212">
        <v>33</v>
      </c>
      <c r="W58" s="212"/>
      <c r="X58" s="212">
        <v>35</v>
      </c>
      <c r="Y58" s="302"/>
      <c r="Z58" s="214"/>
      <c r="AA58" s="174"/>
      <c r="AB58" s="238"/>
      <c r="AC58" s="174"/>
      <c r="AD58" s="174"/>
      <c r="AE58" s="175"/>
      <c r="AF58" s="41"/>
    </row>
    <row r="59" spans="1:32" ht="12.75">
      <c r="A59" s="206" t="s">
        <v>214</v>
      </c>
      <c r="B59" s="207" t="s">
        <v>215</v>
      </c>
      <c r="C59" s="155"/>
      <c r="D59" s="156">
        <v>7</v>
      </c>
      <c r="E59" s="156"/>
      <c r="F59" s="157"/>
      <c r="G59" s="304">
        <v>41</v>
      </c>
      <c r="H59" s="305">
        <v>9</v>
      </c>
      <c r="I59" s="160">
        <v>32</v>
      </c>
      <c r="J59" s="159">
        <v>24</v>
      </c>
      <c r="K59" s="161">
        <v>8</v>
      </c>
      <c r="L59" s="162"/>
      <c r="M59" s="299"/>
      <c r="N59" s="164"/>
      <c r="O59" s="300"/>
      <c r="P59" s="166"/>
      <c r="Q59" s="167"/>
      <c r="R59" s="167"/>
      <c r="S59" s="167"/>
      <c r="T59" s="210"/>
      <c r="U59" s="301"/>
      <c r="V59" s="212"/>
      <c r="W59" s="212"/>
      <c r="X59" s="212"/>
      <c r="Y59" s="302"/>
      <c r="Z59" s="237">
        <v>32</v>
      </c>
      <c r="AA59" s="238">
        <v>32</v>
      </c>
      <c r="AB59" s="174"/>
      <c r="AC59" s="174"/>
      <c r="AD59" s="174"/>
      <c r="AE59" s="175"/>
      <c r="AF59" s="41"/>
    </row>
    <row r="60" spans="1:32" ht="18" customHeight="1">
      <c r="A60" s="201" t="s">
        <v>216</v>
      </c>
      <c r="B60" s="180" t="s">
        <v>217</v>
      </c>
      <c r="C60" s="312"/>
      <c r="D60" s="226"/>
      <c r="E60" s="208"/>
      <c r="F60" s="209"/>
      <c r="G60" s="285">
        <f aca="true" t="shared" si="3" ref="G60:L60">G61+G62+G63+G64+G65+G66+G67</f>
        <v>1220</v>
      </c>
      <c r="H60" s="286">
        <f t="shared" si="3"/>
        <v>250</v>
      </c>
      <c r="I60" s="286">
        <f t="shared" si="3"/>
        <v>970</v>
      </c>
      <c r="J60" s="286">
        <f t="shared" si="3"/>
        <v>485</v>
      </c>
      <c r="K60" s="286">
        <f t="shared" si="3"/>
        <v>373</v>
      </c>
      <c r="L60" s="287">
        <f t="shared" si="3"/>
        <v>32</v>
      </c>
      <c r="M60" s="288"/>
      <c r="N60" s="289"/>
      <c r="O60" s="290"/>
      <c r="P60" s="291">
        <f>P61+P62+P63+P64+P65+P66</f>
        <v>184</v>
      </c>
      <c r="Q60" s="292">
        <f>Q61+Q62+Q63+Q64+Q65+Q66</f>
        <v>90</v>
      </c>
      <c r="R60" s="292"/>
      <c r="S60" s="292">
        <f>S61+S62+S63+S64+S65+S66</f>
        <v>94</v>
      </c>
      <c r="T60" s="293"/>
      <c r="U60" s="294">
        <f>U61+U62+U63+U64+U65+U66+U67</f>
        <v>300</v>
      </c>
      <c r="V60" s="295">
        <f>V61+V62+V63+V64+V65+V66+V67</f>
        <v>123</v>
      </c>
      <c r="W60" s="295"/>
      <c r="X60" s="295">
        <f>X61+X62+X63+X64+X65+X66+X67</f>
        <v>177</v>
      </c>
      <c r="Y60" s="296"/>
      <c r="Z60" s="313">
        <f>Z61+Z62+Z63+Z64+Z65+Z66+Z67</f>
        <v>486</v>
      </c>
      <c r="AA60" s="298">
        <f>AA61+AA62+AA63+AA64+AA65+AA66+AA67</f>
        <v>291</v>
      </c>
      <c r="AB60" s="298">
        <f>AB61+AB62+AB63+AB64+AB65+AB66+AB67</f>
        <v>195</v>
      </c>
      <c r="AC60" s="298"/>
      <c r="AD60" s="298"/>
      <c r="AE60" s="314"/>
      <c r="AF60" s="41"/>
    </row>
    <row r="61" spans="1:32" ht="24.75" customHeight="1">
      <c r="A61" s="315" t="s">
        <v>218</v>
      </c>
      <c r="B61" s="207" t="s">
        <v>219</v>
      </c>
      <c r="C61" s="155">
        <v>8</v>
      </c>
      <c r="D61" s="156"/>
      <c r="E61" s="156">
        <v>6</v>
      </c>
      <c r="F61" s="157"/>
      <c r="G61" s="158">
        <v>482</v>
      </c>
      <c r="H61" s="316">
        <v>100</v>
      </c>
      <c r="I61" s="160">
        <v>382</v>
      </c>
      <c r="J61" s="159">
        <v>151</v>
      </c>
      <c r="K61" s="161">
        <v>215</v>
      </c>
      <c r="L61" s="162">
        <v>16</v>
      </c>
      <c r="M61" s="299"/>
      <c r="N61" s="164"/>
      <c r="O61" s="300"/>
      <c r="P61" s="166">
        <v>104</v>
      </c>
      <c r="Q61" s="167">
        <v>50</v>
      </c>
      <c r="R61" s="167"/>
      <c r="S61" s="167">
        <v>54</v>
      </c>
      <c r="T61" s="210"/>
      <c r="U61" s="301">
        <v>140</v>
      </c>
      <c r="V61" s="212">
        <v>65</v>
      </c>
      <c r="W61" s="212"/>
      <c r="X61" s="212">
        <v>75</v>
      </c>
      <c r="Y61" s="302"/>
      <c r="Z61" s="214">
        <v>138</v>
      </c>
      <c r="AA61" s="174">
        <v>74</v>
      </c>
      <c r="AB61" s="174">
        <v>64</v>
      </c>
      <c r="AC61" s="174"/>
      <c r="AD61" s="174"/>
      <c r="AE61" s="175"/>
      <c r="AF61" s="41"/>
    </row>
    <row r="62" spans="1:32" ht="20.25" customHeight="1">
      <c r="A62" s="315" t="s">
        <v>220</v>
      </c>
      <c r="B62" s="207" t="s">
        <v>221</v>
      </c>
      <c r="C62" s="155">
        <v>6</v>
      </c>
      <c r="D62" s="156">
        <v>4</v>
      </c>
      <c r="E62" s="156">
        <v>6</v>
      </c>
      <c r="F62" s="157"/>
      <c r="G62" s="158">
        <v>121</v>
      </c>
      <c r="H62" s="316">
        <v>25</v>
      </c>
      <c r="I62" s="160">
        <v>96</v>
      </c>
      <c r="J62" s="159">
        <v>48</v>
      </c>
      <c r="K62" s="161">
        <v>32</v>
      </c>
      <c r="L62" s="162">
        <v>16</v>
      </c>
      <c r="M62" s="299"/>
      <c r="N62" s="164"/>
      <c r="O62" s="300"/>
      <c r="P62" s="166">
        <v>40</v>
      </c>
      <c r="Q62" s="167">
        <v>20</v>
      </c>
      <c r="R62" s="167"/>
      <c r="S62" s="167">
        <v>20</v>
      </c>
      <c r="T62" s="210"/>
      <c r="U62" s="301">
        <v>56</v>
      </c>
      <c r="V62" s="212">
        <v>20</v>
      </c>
      <c r="W62" s="212"/>
      <c r="X62" s="212">
        <v>36</v>
      </c>
      <c r="Y62" s="302"/>
      <c r="Z62" s="237"/>
      <c r="AA62" s="238"/>
      <c r="AB62" s="238"/>
      <c r="AC62" s="174"/>
      <c r="AD62" s="174"/>
      <c r="AE62" s="175"/>
      <c r="AF62" s="41"/>
    </row>
    <row r="63" spans="1:32" ht="12.75">
      <c r="A63" s="315" t="s">
        <v>222</v>
      </c>
      <c r="B63" s="207" t="s">
        <v>223</v>
      </c>
      <c r="C63" s="155">
        <v>8</v>
      </c>
      <c r="D63" s="156"/>
      <c r="E63" s="156"/>
      <c r="F63" s="157"/>
      <c r="G63" s="158">
        <v>88</v>
      </c>
      <c r="H63" s="316">
        <v>18</v>
      </c>
      <c r="I63" s="160">
        <v>70</v>
      </c>
      <c r="J63" s="159">
        <v>46</v>
      </c>
      <c r="K63" s="161">
        <v>24</v>
      </c>
      <c r="L63" s="162"/>
      <c r="M63" s="299"/>
      <c r="N63" s="164"/>
      <c r="O63" s="300"/>
      <c r="P63" s="166"/>
      <c r="Q63" s="167"/>
      <c r="R63" s="167"/>
      <c r="S63" s="167"/>
      <c r="T63" s="210"/>
      <c r="U63" s="301"/>
      <c r="V63" s="212"/>
      <c r="W63" s="212"/>
      <c r="X63" s="212"/>
      <c r="Y63" s="302"/>
      <c r="Z63" s="214">
        <v>70</v>
      </c>
      <c r="AA63" s="174">
        <v>40</v>
      </c>
      <c r="AB63" s="174">
        <v>30</v>
      </c>
      <c r="AC63" s="174"/>
      <c r="AD63" s="174"/>
      <c r="AE63" s="175"/>
      <c r="AF63" s="41"/>
    </row>
    <row r="64" spans="1:32" ht="26.25" customHeight="1">
      <c r="A64" s="315" t="s">
        <v>224</v>
      </c>
      <c r="B64" s="207" t="s">
        <v>225</v>
      </c>
      <c r="C64" s="155">
        <v>6</v>
      </c>
      <c r="D64" s="156"/>
      <c r="E64" s="156"/>
      <c r="F64" s="157"/>
      <c r="G64" s="158">
        <v>121</v>
      </c>
      <c r="H64" s="316">
        <v>25</v>
      </c>
      <c r="I64" s="160">
        <v>96</v>
      </c>
      <c r="J64" s="159">
        <v>56</v>
      </c>
      <c r="K64" s="161">
        <v>40</v>
      </c>
      <c r="L64" s="162"/>
      <c r="M64" s="299"/>
      <c r="N64" s="164"/>
      <c r="O64" s="300"/>
      <c r="P64" s="166">
        <v>40</v>
      </c>
      <c r="Q64" s="167">
        <v>20</v>
      </c>
      <c r="R64" s="167"/>
      <c r="S64" s="167">
        <v>20</v>
      </c>
      <c r="T64" s="210"/>
      <c r="U64" s="301">
        <v>56</v>
      </c>
      <c r="V64" s="212">
        <v>22</v>
      </c>
      <c r="W64" s="212"/>
      <c r="X64" s="212">
        <v>34</v>
      </c>
      <c r="Y64" s="302"/>
      <c r="Z64" s="214"/>
      <c r="AA64" s="174"/>
      <c r="AB64" s="174"/>
      <c r="AC64" s="174"/>
      <c r="AD64" s="174"/>
      <c r="AE64" s="175"/>
      <c r="AF64" s="41"/>
    </row>
    <row r="65" spans="1:32" ht="24.75" customHeight="1">
      <c r="A65" s="315" t="s">
        <v>226</v>
      </c>
      <c r="B65" s="207" t="s">
        <v>227</v>
      </c>
      <c r="C65" s="155"/>
      <c r="D65" s="156">
        <v>7</v>
      </c>
      <c r="E65" s="156"/>
      <c r="F65" s="157"/>
      <c r="G65" s="158">
        <v>55</v>
      </c>
      <c r="H65" s="316">
        <v>11</v>
      </c>
      <c r="I65" s="160">
        <v>44</v>
      </c>
      <c r="J65" s="159">
        <v>14</v>
      </c>
      <c r="K65" s="161">
        <v>30</v>
      </c>
      <c r="L65" s="162"/>
      <c r="M65" s="299"/>
      <c r="N65" s="164"/>
      <c r="O65" s="300"/>
      <c r="P65" s="166"/>
      <c r="Q65" s="167"/>
      <c r="R65" s="167"/>
      <c r="S65" s="167"/>
      <c r="T65" s="210"/>
      <c r="U65" s="301"/>
      <c r="V65" s="212"/>
      <c r="W65" s="212"/>
      <c r="X65" s="212"/>
      <c r="Y65" s="302"/>
      <c r="Z65" s="214">
        <v>44</v>
      </c>
      <c r="AA65" s="174">
        <v>44</v>
      </c>
      <c r="AB65" s="174"/>
      <c r="AC65" s="174"/>
      <c r="AD65" s="174"/>
      <c r="AE65" s="175"/>
      <c r="AF65" s="41"/>
    </row>
    <row r="66" spans="1:32" ht="25.5" customHeight="1">
      <c r="A66" s="315" t="s">
        <v>228</v>
      </c>
      <c r="B66" s="207" t="s">
        <v>229</v>
      </c>
      <c r="C66" s="317"/>
      <c r="D66" s="318">
        <v>7</v>
      </c>
      <c r="E66" s="156"/>
      <c r="F66" s="157"/>
      <c r="G66" s="158">
        <v>40</v>
      </c>
      <c r="H66" s="316">
        <v>8</v>
      </c>
      <c r="I66" s="160">
        <v>32</v>
      </c>
      <c r="J66" s="222"/>
      <c r="K66" s="161">
        <v>32</v>
      </c>
      <c r="L66" s="162"/>
      <c r="M66" s="299"/>
      <c r="N66" s="164"/>
      <c r="O66" s="300"/>
      <c r="P66" s="166"/>
      <c r="Q66" s="167"/>
      <c r="R66" s="167"/>
      <c r="S66" s="167"/>
      <c r="T66" s="210"/>
      <c r="U66" s="301"/>
      <c r="V66" s="212"/>
      <c r="W66" s="212"/>
      <c r="X66" s="212"/>
      <c r="Y66" s="302"/>
      <c r="Z66" s="214">
        <v>32</v>
      </c>
      <c r="AA66" s="174"/>
      <c r="AB66" s="238">
        <v>32</v>
      </c>
      <c r="AC66" s="174"/>
      <c r="AD66" s="174"/>
      <c r="AE66" s="175"/>
      <c r="AF66" s="41"/>
    </row>
    <row r="67" spans="1:32" ht="36">
      <c r="A67" s="201" t="s">
        <v>230</v>
      </c>
      <c r="B67" s="180" t="s">
        <v>231</v>
      </c>
      <c r="C67" s="155"/>
      <c r="D67" s="156"/>
      <c r="E67" s="156"/>
      <c r="F67" s="157"/>
      <c r="G67" s="285">
        <f>G68+G69+G70</f>
        <v>313</v>
      </c>
      <c r="H67" s="286">
        <f>H68+H69+H70</f>
        <v>63</v>
      </c>
      <c r="I67" s="286">
        <f>I68+I69+I70</f>
        <v>250</v>
      </c>
      <c r="J67" s="286">
        <f>J68+J69</f>
        <v>170</v>
      </c>
      <c r="K67" s="286">
        <f>K68+K69+K70</f>
        <v>0</v>
      </c>
      <c r="L67" s="311"/>
      <c r="M67" s="299"/>
      <c r="N67" s="164"/>
      <c r="O67" s="300"/>
      <c r="P67" s="193"/>
      <c r="Q67" s="195"/>
      <c r="R67" s="195"/>
      <c r="S67" s="195"/>
      <c r="T67" s="210"/>
      <c r="U67" s="319">
        <v>48</v>
      </c>
      <c r="V67" s="170">
        <v>16</v>
      </c>
      <c r="W67" s="170"/>
      <c r="X67" s="170">
        <v>32</v>
      </c>
      <c r="Y67" s="320"/>
      <c r="Z67" s="172">
        <f>Z68+Z69+Z70</f>
        <v>202</v>
      </c>
      <c r="AA67" s="173">
        <f>AA68+AA69+AA70</f>
        <v>133</v>
      </c>
      <c r="AB67" s="173">
        <f>AB68+AB69+AB70</f>
        <v>69</v>
      </c>
      <c r="AC67" s="173"/>
      <c r="AD67" s="173"/>
      <c r="AE67" s="205"/>
      <c r="AF67" s="41"/>
    </row>
    <row r="68" spans="1:32" ht="16.5" customHeight="1">
      <c r="A68" s="315" t="s">
        <v>232</v>
      </c>
      <c r="B68" s="207" t="s">
        <v>233</v>
      </c>
      <c r="C68" s="155"/>
      <c r="D68" s="156">
        <v>7</v>
      </c>
      <c r="E68" s="156"/>
      <c r="F68" s="157"/>
      <c r="G68" s="158">
        <v>113</v>
      </c>
      <c r="H68" s="316">
        <v>23</v>
      </c>
      <c r="I68" s="160">
        <v>90</v>
      </c>
      <c r="J68" s="159">
        <v>90</v>
      </c>
      <c r="K68" s="161"/>
      <c r="L68" s="162"/>
      <c r="M68" s="299"/>
      <c r="N68" s="164"/>
      <c r="O68" s="300"/>
      <c r="P68" s="166"/>
      <c r="Q68" s="167"/>
      <c r="R68" s="167"/>
      <c r="S68" s="167"/>
      <c r="T68" s="210"/>
      <c r="U68" s="301">
        <v>48</v>
      </c>
      <c r="V68" s="212">
        <v>16</v>
      </c>
      <c r="W68" s="212"/>
      <c r="X68" s="212">
        <v>32</v>
      </c>
      <c r="Y68" s="302"/>
      <c r="Z68" s="214">
        <v>42</v>
      </c>
      <c r="AA68" s="174">
        <v>42</v>
      </c>
      <c r="AB68" s="174"/>
      <c r="AC68" s="174"/>
      <c r="AD68" s="174"/>
      <c r="AE68" s="175"/>
      <c r="AF68" s="41"/>
    </row>
    <row r="69" spans="1:32" ht="12.75">
      <c r="A69" s="315" t="s">
        <v>234</v>
      </c>
      <c r="B69" s="207" t="s">
        <v>235</v>
      </c>
      <c r="C69" s="155"/>
      <c r="D69" s="156">
        <v>8</v>
      </c>
      <c r="E69" s="156"/>
      <c r="F69" s="157"/>
      <c r="G69" s="158">
        <v>100</v>
      </c>
      <c r="H69" s="316">
        <v>20</v>
      </c>
      <c r="I69" s="160">
        <v>80</v>
      </c>
      <c r="J69" s="159">
        <v>80</v>
      </c>
      <c r="K69" s="161"/>
      <c r="L69" s="162"/>
      <c r="M69" s="299"/>
      <c r="N69" s="164"/>
      <c r="O69" s="300"/>
      <c r="P69" s="166"/>
      <c r="Q69" s="167"/>
      <c r="R69" s="167"/>
      <c r="S69" s="167"/>
      <c r="T69" s="210"/>
      <c r="U69" s="301"/>
      <c r="V69" s="212"/>
      <c r="W69" s="212"/>
      <c r="X69" s="212"/>
      <c r="Y69" s="302"/>
      <c r="Z69" s="214">
        <v>80</v>
      </c>
      <c r="AA69" s="174">
        <v>51</v>
      </c>
      <c r="AB69" s="174">
        <v>29</v>
      </c>
      <c r="AC69" s="174"/>
      <c r="AD69" s="174"/>
      <c r="AE69" s="175"/>
      <c r="AF69" s="41"/>
    </row>
    <row r="70" spans="1:32" s="321" customFormat="1" ht="39" customHeight="1">
      <c r="A70" s="315" t="s">
        <v>236</v>
      </c>
      <c r="B70" s="180" t="s">
        <v>170</v>
      </c>
      <c r="C70" s="155"/>
      <c r="D70" s="156"/>
      <c r="E70" s="156"/>
      <c r="F70" s="157"/>
      <c r="G70" s="219">
        <v>100</v>
      </c>
      <c r="H70" s="200">
        <v>20</v>
      </c>
      <c r="I70" s="186">
        <v>80</v>
      </c>
      <c r="J70" s="187"/>
      <c r="K70" s="188"/>
      <c r="L70" s="162"/>
      <c r="M70" s="299"/>
      <c r="N70" s="164"/>
      <c r="O70" s="300"/>
      <c r="P70" s="193"/>
      <c r="Q70" s="195"/>
      <c r="R70" s="195"/>
      <c r="S70" s="195"/>
      <c r="T70" s="210"/>
      <c r="U70" s="319"/>
      <c r="V70" s="170"/>
      <c r="W70" s="170"/>
      <c r="X70" s="170"/>
      <c r="Y70" s="302"/>
      <c r="Z70" s="214">
        <v>80</v>
      </c>
      <c r="AA70" s="174">
        <v>40</v>
      </c>
      <c r="AB70" s="174">
        <v>40</v>
      </c>
      <c r="AC70" s="174"/>
      <c r="AD70" s="174"/>
      <c r="AE70" s="175"/>
      <c r="AF70" s="41"/>
    </row>
    <row r="71" spans="1:32" s="322" customFormat="1" ht="22.5">
      <c r="A71" s="315" t="s">
        <v>237</v>
      </c>
      <c r="B71" s="207" t="s">
        <v>238</v>
      </c>
      <c r="C71" s="155"/>
      <c r="D71" s="156">
        <v>8</v>
      </c>
      <c r="E71" s="156"/>
      <c r="F71" s="157"/>
      <c r="G71" s="158">
        <v>100</v>
      </c>
      <c r="H71" s="316">
        <v>20</v>
      </c>
      <c r="I71" s="160">
        <v>80</v>
      </c>
      <c r="J71" s="159"/>
      <c r="K71" s="161"/>
      <c r="L71" s="162"/>
      <c r="M71" s="299"/>
      <c r="N71" s="164"/>
      <c r="O71" s="300"/>
      <c r="P71" s="166"/>
      <c r="Q71" s="167"/>
      <c r="R71" s="167"/>
      <c r="S71" s="167"/>
      <c r="T71" s="210"/>
      <c r="U71" s="301"/>
      <c r="V71" s="212"/>
      <c r="W71" s="212"/>
      <c r="X71" s="212"/>
      <c r="Y71" s="302"/>
      <c r="Z71" s="214">
        <v>80</v>
      </c>
      <c r="AA71" s="174">
        <v>40</v>
      </c>
      <c r="AB71" s="174">
        <v>40</v>
      </c>
      <c r="AC71" s="174"/>
      <c r="AD71" s="174"/>
      <c r="AE71" s="175"/>
      <c r="AF71" s="41"/>
    </row>
    <row r="72" spans="1:32" ht="51.75" customHeight="1">
      <c r="A72" s="323" t="s">
        <v>239</v>
      </c>
      <c r="B72" s="324" t="s">
        <v>240</v>
      </c>
      <c r="C72" s="312"/>
      <c r="D72" s="156"/>
      <c r="E72" s="156"/>
      <c r="F72" s="157"/>
      <c r="G72" s="219">
        <f>SUM(G73:G73)</f>
        <v>190</v>
      </c>
      <c r="H72" s="187">
        <v>40</v>
      </c>
      <c r="I72" s="186">
        <f>SUM(I73:I73)</f>
        <v>150</v>
      </c>
      <c r="J72" s="187">
        <v>150</v>
      </c>
      <c r="K72" s="188">
        <f>SUM(K73:K73)</f>
        <v>0</v>
      </c>
      <c r="L72" s="189"/>
      <c r="M72" s="299"/>
      <c r="N72" s="164"/>
      <c r="O72" s="300"/>
      <c r="P72" s="166"/>
      <c r="Q72" s="167"/>
      <c r="R72" s="167"/>
      <c r="S72" s="167"/>
      <c r="T72" s="210"/>
      <c r="U72" s="319">
        <v>78</v>
      </c>
      <c r="V72" s="170">
        <v>33</v>
      </c>
      <c r="W72" s="170"/>
      <c r="X72" s="170">
        <v>45</v>
      </c>
      <c r="Y72" s="320"/>
      <c r="Z72" s="172">
        <v>72</v>
      </c>
      <c r="AA72" s="173">
        <v>51</v>
      </c>
      <c r="AB72" s="173">
        <v>21</v>
      </c>
      <c r="AC72" s="174"/>
      <c r="AD72" s="174"/>
      <c r="AE72" s="175"/>
      <c r="AF72" s="41"/>
    </row>
    <row r="73" spans="1:32" ht="22.5">
      <c r="A73" s="325" t="s">
        <v>241</v>
      </c>
      <c r="B73" s="326" t="s">
        <v>242</v>
      </c>
      <c r="C73" s="327"/>
      <c r="D73" s="244">
        <v>8</v>
      </c>
      <c r="E73" s="328"/>
      <c r="F73" s="329"/>
      <c r="G73" s="246">
        <v>190</v>
      </c>
      <c r="H73" s="247">
        <v>40</v>
      </c>
      <c r="I73" s="248">
        <v>150</v>
      </c>
      <c r="J73" s="247">
        <v>150</v>
      </c>
      <c r="K73" s="249">
        <v>0</v>
      </c>
      <c r="L73" s="330"/>
      <c r="M73" s="331"/>
      <c r="N73" s="332"/>
      <c r="O73" s="333"/>
      <c r="P73" s="334"/>
      <c r="Q73" s="335"/>
      <c r="R73" s="335"/>
      <c r="S73" s="335"/>
      <c r="T73" s="336"/>
      <c r="U73" s="337">
        <v>78</v>
      </c>
      <c r="V73" s="258">
        <v>33</v>
      </c>
      <c r="W73" s="258"/>
      <c r="X73" s="258">
        <v>45</v>
      </c>
      <c r="Y73" s="338"/>
      <c r="Z73" s="339">
        <v>72</v>
      </c>
      <c r="AA73" s="340">
        <v>51</v>
      </c>
      <c r="AB73" s="340">
        <v>21</v>
      </c>
      <c r="AC73" s="340"/>
      <c r="AD73" s="340"/>
      <c r="AE73" s="341"/>
      <c r="AF73" s="41"/>
    </row>
    <row r="74" spans="1:32" ht="12.75">
      <c r="A74" s="342" t="s">
        <v>112</v>
      </c>
      <c r="B74" s="343" t="s">
        <v>113</v>
      </c>
      <c r="C74" s="344" t="s">
        <v>114</v>
      </c>
      <c r="D74" s="345" t="s">
        <v>115</v>
      </c>
      <c r="E74" s="345" t="s">
        <v>116</v>
      </c>
      <c r="F74" s="346" t="s">
        <v>117</v>
      </c>
      <c r="G74" s="344">
        <v>7</v>
      </c>
      <c r="H74" s="345">
        <v>8</v>
      </c>
      <c r="I74" s="271">
        <v>9</v>
      </c>
      <c r="J74" s="270">
        <v>10</v>
      </c>
      <c r="K74" s="272">
        <v>11</v>
      </c>
      <c r="L74" s="273">
        <v>12</v>
      </c>
      <c r="M74" s="274">
        <v>13</v>
      </c>
      <c r="N74" s="275">
        <v>14</v>
      </c>
      <c r="O74" s="276">
        <v>15</v>
      </c>
      <c r="P74" s="277">
        <v>16</v>
      </c>
      <c r="Q74" s="278">
        <v>17</v>
      </c>
      <c r="R74" s="278">
        <v>18</v>
      </c>
      <c r="S74" s="278">
        <v>19</v>
      </c>
      <c r="T74" s="279">
        <v>20</v>
      </c>
      <c r="U74" s="280">
        <v>21</v>
      </c>
      <c r="V74" s="281">
        <v>22</v>
      </c>
      <c r="W74" s="281">
        <v>23</v>
      </c>
      <c r="X74" s="281">
        <v>24</v>
      </c>
      <c r="Y74" s="282">
        <v>25</v>
      </c>
      <c r="Z74" s="347">
        <v>26</v>
      </c>
      <c r="AA74" s="348">
        <v>27</v>
      </c>
      <c r="AB74" s="348">
        <v>29</v>
      </c>
      <c r="AC74" s="348">
        <v>30</v>
      </c>
      <c r="AD74" s="348">
        <v>31</v>
      </c>
      <c r="AE74" s="349">
        <v>32</v>
      </c>
      <c r="AF74" s="41"/>
    </row>
    <row r="75" spans="1:32" ht="26.25" customHeight="1">
      <c r="A75" s="350" t="s">
        <v>243</v>
      </c>
      <c r="B75" s="351" t="s">
        <v>244</v>
      </c>
      <c r="C75" s="352"/>
      <c r="D75" s="353"/>
      <c r="E75" s="353"/>
      <c r="F75" s="354"/>
      <c r="G75" s="355"/>
      <c r="H75" s="356"/>
      <c r="I75" s="357">
        <f>P75+U75+Z75</f>
        <v>1008</v>
      </c>
      <c r="J75" s="358"/>
      <c r="K75" s="359"/>
      <c r="L75" s="360"/>
      <c r="M75" s="361"/>
      <c r="N75" s="231"/>
      <c r="O75" s="362"/>
      <c r="P75" s="291">
        <v>540</v>
      </c>
      <c r="Q75" s="292"/>
      <c r="R75" s="292">
        <v>216</v>
      </c>
      <c r="S75" s="292"/>
      <c r="T75" s="293">
        <v>324</v>
      </c>
      <c r="U75" s="363">
        <v>468</v>
      </c>
      <c r="V75" s="364"/>
      <c r="W75" s="364">
        <v>216</v>
      </c>
      <c r="X75" s="364"/>
      <c r="Y75" s="365">
        <v>252</v>
      </c>
      <c r="Z75" s="237"/>
      <c r="AA75" s="238"/>
      <c r="AB75" s="238"/>
      <c r="AC75" s="366">
        <v>72</v>
      </c>
      <c r="AD75" s="238"/>
      <c r="AE75" s="239"/>
      <c r="AF75" s="41"/>
    </row>
    <row r="76" spans="1:32" ht="38.25" customHeight="1">
      <c r="A76" s="367" t="s">
        <v>245</v>
      </c>
      <c r="B76" s="368" t="s">
        <v>246</v>
      </c>
      <c r="C76" s="352"/>
      <c r="D76" s="208"/>
      <c r="E76" s="208"/>
      <c r="F76" s="209"/>
      <c r="G76" s="369"/>
      <c r="H76" s="370"/>
      <c r="I76" s="357">
        <v>540</v>
      </c>
      <c r="J76" s="358"/>
      <c r="K76" s="359"/>
      <c r="L76" s="360"/>
      <c r="M76" s="371"/>
      <c r="N76" s="289"/>
      <c r="O76" s="290"/>
      <c r="P76" s="372">
        <v>540</v>
      </c>
      <c r="Q76" s="373"/>
      <c r="R76" s="373">
        <v>216</v>
      </c>
      <c r="S76" s="373"/>
      <c r="T76" s="374">
        <v>324</v>
      </c>
      <c r="U76" s="294"/>
      <c r="V76" s="295"/>
      <c r="W76" s="295"/>
      <c r="X76" s="295"/>
      <c r="Y76" s="296"/>
      <c r="Z76" s="313"/>
      <c r="AA76" s="298"/>
      <c r="AB76" s="298"/>
      <c r="AC76" s="174"/>
      <c r="AD76" s="174"/>
      <c r="AE76" s="175"/>
      <c r="AF76" s="41"/>
    </row>
    <row r="77" spans="1:32" ht="30" customHeight="1">
      <c r="A77" s="367" t="s">
        <v>247</v>
      </c>
      <c r="B77" s="368" t="s">
        <v>248</v>
      </c>
      <c r="C77" s="352"/>
      <c r="D77" s="208"/>
      <c r="E77" s="208"/>
      <c r="F77" s="209"/>
      <c r="G77" s="369"/>
      <c r="H77" s="358"/>
      <c r="I77" s="357">
        <v>468</v>
      </c>
      <c r="J77" s="358"/>
      <c r="K77" s="359"/>
      <c r="L77" s="360"/>
      <c r="M77" s="371"/>
      <c r="N77" s="289"/>
      <c r="O77" s="290"/>
      <c r="P77" s="291"/>
      <c r="Q77" s="195"/>
      <c r="R77" s="195"/>
      <c r="S77" s="195"/>
      <c r="T77" s="293"/>
      <c r="U77" s="375">
        <v>468</v>
      </c>
      <c r="V77" s="376"/>
      <c r="W77" s="376">
        <v>216</v>
      </c>
      <c r="X77" s="376"/>
      <c r="Y77" s="377">
        <v>252</v>
      </c>
      <c r="Z77" s="313"/>
      <c r="AA77" s="298"/>
      <c r="AB77" s="298"/>
      <c r="AC77" s="174"/>
      <c r="AD77" s="174"/>
      <c r="AE77" s="175"/>
      <c r="AF77" s="41"/>
    </row>
    <row r="78" spans="1:32" ht="27" customHeight="1">
      <c r="A78" s="378" t="s">
        <v>249</v>
      </c>
      <c r="B78" s="351" t="s">
        <v>250</v>
      </c>
      <c r="C78" s="224"/>
      <c r="D78" s="208"/>
      <c r="E78" s="208"/>
      <c r="F78" s="209"/>
      <c r="G78" s="369"/>
      <c r="H78" s="358"/>
      <c r="I78" s="357">
        <v>72</v>
      </c>
      <c r="J78" s="187"/>
      <c r="K78" s="188"/>
      <c r="L78" s="189"/>
      <c r="M78" s="371"/>
      <c r="N78" s="289"/>
      <c r="O78" s="290"/>
      <c r="P78" s="291"/>
      <c r="Q78" s="195"/>
      <c r="R78" s="195"/>
      <c r="S78" s="195"/>
      <c r="T78" s="293"/>
      <c r="U78" s="294"/>
      <c r="V78" s="295"/>
      <c r="W78" s="295"/>
      <c r="X78" s="295"/>
      <c r="Y78" s="296"/>
      <c r="Z78" s="313"/>
      <c r="AA78" s="298"/>
      <c r="AB78" s="298"/>
      <c r="AC78" s="379">
        <v>72</v>
      </c>
      <c r="AD78" s="174"/>
      <c r="AE78" s="175"/>
      <c r="AF78" s="41"/>
    </row>
    <row r="79" spans="1:32" ht="28.5" customHeight="1">
      <c r="A79" s="367"/>
      <c r="B79" s="351" t="s">
        <v>251</v>
      </c>
      <c r="C79" s="312"/>
      <c r="D79" s="225"/>
      <c r="E79" s="226"/>
      <c r="F79" s="227"/>
      <c r="G79" s="219"/>
      <c r="H79" s="187"/>
      <c r="I79" s="380">
        <f>SUM(M79+P79+U79+Z79)</f>
        <v>5256</v>
      </c>
      <c r="J79" s="187"/>
      <c r="K79" s="188"/>
      <c r="L79" s="189"/>
      <c r="M79" s="381">
        <f>SUM(M8)</f>
        <v>1404</v>
      </c>
      <c r="N79" s="191">
        <f>SUM(N8)</f>
        <v>612</v>
      </c>
      <c r="O79" s="382">
        <f>SUM(O8)</f>
        <v>792</v>
      </c>
      <c r="P79" s="193">
        <f>SUM(P25+P75)</f>
        <v>1404</v>
      </c>
      <c r="Q79" s="383">
        <f>SUM(Q25+Q75)</f>
        <v>360</v>
      </c>
      <c r="R79" s="383">
        <f>SUM(R25+R75)</f>
        <v>216</v>
      </c>
      <c r="S79" s="384">
        <f>SUM(S25+S75)</f>
        <v>504</v>
      </c>
      <c r="T79" s="168">
        <f>SUM(T25+T75)</f>
        <v>324</v>
      </c>
      <c r="U79" s="319">
        <f>SUM(U24+U75)</f>
        <v>1404</v>
      </c>
      <c r="V79" s="170">
        <f>SUM(V24+V75)</f>
        <v>396</v>
      </c>
      <c r="W79" s="170">
        <f>SUM(W24+W75)</f>
        <v>216</v>
      </c>
      <c r="X79" s="170">
        <f>SUM(X24+X75)</f>
        <v>540</v>
      </c>
      <c r="Y79" s="320">
        <f>SUM(Y24+Y77)</f>
        <v>252</v>
      </c>
      <c r="Z79" s="172">
        <f>SUM(Z24+Z75)</f>
        <v>1044</v>
      </c>
      <c r="AA79" s="173">
        <f>SUM(AA24+AA75)</f>
        <v>612</v>
      </c>
      <c r="AB79" s="173">
        <f>SUM(AB24+AB75)</f>
        <v>432</v>
      </c>
      <c r="AC79" s="173">
        <f>SUM(AC24+AC75)</f>
        <v>72</v>
      </c>
      <c r="AD79" s="173"/>
      <c r="AE79" s="205"/>
      <c r="AF79" s="41"/>
    </row>
    <row r="80" spans="1:32" ht="17.25" customHeight="1">
      <c r="A80" s="378" t="s">
        <v>252</v>
      </c>
      <c r="B80" s="351" t="s">
        <v>62</v>
      </c>
      <c r="C80" s="224"/>
      <c r="D80" s="226"/>
      <c r="E80" s="226"/>
      <c r="F80" s="227"/>
      <c r="G80" s="219"/>
      <c r="H80" s="187"/>
      <c r="I80" s="186">
        <f>SUM(M80+P80+U80+Z80)</f>
        <v>288</v>
      </c>
      <c r="J80" s="187"/>
      <c r="K80" s="188"/>
      <c r="L80" s="189"/>
      <c r="M80" s="381">
        <v>72</v>
      </c>
      <c r="N80" s="191"/>
      <c r="O80" s="382"/>
      <c r="P80" s="193">
        <v>72</v>
      </c>
      <c r="Q80" s="167"/>
      <c r="R80" s="167"/>
      <c r="S80" s="167"/>
      <c r="T80" s="168"/>
      <c r="U80" s="319">
        <v>72</v>
      </c>
      <c r="V80" s="170"/>
      <c r="W80" s="170"/>
      <c r="X80" s="170"/>
      <c r="Y80" s="320"/>
      <c r="Z80" s="172">
        <v>72</v>
      </c>
      <c r="AA80" s="238"/>
      <c r="AB80" s="238"/>
      <c r="AC80" s="238"/>
      <c r="AD80" s="238"/>
      <c r="AE80" s="239"/>
      <c r="AF80" s="41"/>
    </row>
    <row r="81" spans="1:32" ht="27" customHeight="1">
      <c r="A81" s="378" t="s">
        <v>55</v>
      </c>
      <c r="B81" s="351" t="s">
        <v>253</v>
      </c>
      <c r="C81" s="224"/>
      <c r="D81" s="225"/>
      <c r="E81" s="226"/>
      <c r="F81" s="227"/>
      <c r="G81" s="219"/>
      <c r="H81" s="187"/>
      <c r="I81" s="186">
        <f>SUM(M81+P81+U81+Z81)</f>
        <v>300</v>
      </c>
      <c r="J81" s="187"/>
      <c r="K81" s="188"/>
      <c r="L81" s="189"/>
      <c r="M81" s="381">
        <v>85</v>
      </c>
      <c r="N81" s="191"/>
      <c r="O81" s="382"/>
      <c r="P81" s="193">
        <v>43</v>
      </c>
      <c r="Q81" s="167"/>
      <c r="R81" s="167"/>
      <c r="S81" s="167"/>
      <c r="T81" s="168"/>
      <c r="U81" s="319">
        <v>15</v>
      </c>
      <c r="V81" s="170"/>
      <c r="W81" s="170"/>
      <c r="X81" s="170"/>
      <c r="Y81" s="320"/>
      <c r="Z81" s="172">
        <v>157</v>
      </c>
      <c r="AA81" s="173"/>
      <c r="AB81" s="173"/>
      <c r="AC81" s="174"/>
      <c r="AD81" s="174"/>
      <c r="AE81" s="175"/>
      <c r="AF81" s="41"/>
    </row>
    <row r="82" spans="1:32" ht="22.5" customHeight="1">
      <c r="A82" s="378" t="s">
        <v>254</v>
      </c>
      <c r="B82" s="351" t="s">
        <v>66</v>
      </c>
      <c r="C82" s="224"/>
      <c r="D82" s="225"/>
      <c r="E82" s="226"/>
      <c r="F82" s="227"/>
      <c r="G82" s="219"/>
      <c r="H82" s="187"/>
      <c r="I82" s="186">
        <f>SUM(AD82+AE82)</f>
        <v>72</v>
      </c>
      <c r="J82" s="187"/>
      <c r="K82" s="188"/>
      <c r="L82" s="189"/>
      <c r="M82" s="361"/>
      <c r="N82" s="231"/>
      <c r="O82" s="362"/>
      <c r="P82" s="233"/>
      <c r="Q82" s="234"/>
      <c r="R82" s="234"/>
      <c r="S82" s="234"/>
      <c r="T82" s="235"/>
      <c r="U82" s="385"/>
      <c r="V82" s="229"/>
      <c r="W82" s="229"/>
      <c r="X82" s="229"/>
      <c r="Y82" s="386"/>
      <c r="Z82" s="387"/>
      <c r="AA82" s="173"/>
      <c r="AB82" s="173"/>
      <c r="AC82" s="174"/>
      <c r="AD82" s="173"/>
      <c r="AE82" s="205">
        <v>72</v>
      </c>
      <c r="AF82" s="41"/>
    </row>
    <row r="83" spans="1:32" ht="12.75">
      <c r="A83" s="378" t="s">
        <v>255</v>
      </c>
      <c r="B83" s="351" t="s">
        <v>256</v>
      </c>
      <c r="C83" s="224"/>
      <c r="D83" s="225"/>
      <c r="E83" s="226"/>
      <c r="F83" s="227"/>
      <c r="G83" s="219"/>
      <c r="H83" s="187"/>
      <c r="I83" s="186">
        <v>144</v>
      </c>
      <c r="J83" s="187"/>
      <c r="K83" s="188"/>
      <c r="L83" s="189"/>
      <c r="M83" s="381"/>
      <c r="N83" s="191"/>
      <c r="O83" s="382"/>
      <c r="P83" s="193"/>
      <c r="Q83" s="167"/>
      <c r="R83" s="167"/>
      <c r="S83" s="167"/>
      <c r="T83" s="168"/>
      <c r="U83" s="319"/>
      <c r="V83" s="170"/>
      <c r="W83" s="170"/>
      <c r="X83" s="170"/>
      <c r="Y83" s="320"/>
      <c r="Z83" s="172"/>
      <c r="AA83" s="173"/>
      <c r="AB83" s="173"/>
      <c r="AC83" s="174"/>
      <c r="AD83" s="173">
        <v>144</v>
      </c>
      <c r="AE83" s="205"/>
      <c r="AF83" s="41"/>
    </row>
    <row r="84" spans="1:32" ht="36" customHeight="1">
      <c r="A84" s="378" t="s">
        <v>257</v>
      </c>
      <c r="B84" s="351" t="s">
        <v>258</v>
      </c>
      <c r="C84" s="224"/>
      <c r="D84" s="225"/>
      <c r="E84" s="226"/>
      <c r="F84" s="227"/>
      <c r="G84" s="219"/>
      <c r="H84" s="187"/>
      <c r="I84" s="186">
        <v>72</v>
      </c>
      <c r="J84" s="187"/>
      <c r="K84" s="188"/>
      <c r="L84" s="189"/>
      <c r="M84" s="381"/>
      <c r="N84" s="191"/>
      <c r="O84" s="382"/>
      <c r="P84" s="193"/>
      <c r="Q84" s="167"/>
      <c r="R84" s="167"/>
      <c r="S84" s="167"/>
      <c r="T84" s="168"/>
      <c r="U84" s="319"/>
      <c r="V84" s="170"/>
      <c r="W84" s="170"/>
      <c r="X84" s="170"/>
      <c r="Y84" s="320"/>
      <c r="Z84" s="172"/>
      <c r="AA84" s="173"/>
      <c r="AB84" s="173"/>
      <c r="AC84" s="174"/>
      <c r="AD84" s="174"/>
      <c r="AE84" s="205">
        <v>72</v>
      </c>
      <c r="AF84" s="41"/>
    </row>
    <row r="85" spans="1:33" ht="36.75" customHeight="1">
      <c r="A85" s="388" t="s">
        <v>259</v>
      </c>
      <c r="B85" s="389" t="s">
        <v>260</v>
      </c>
      <c r="C85" s="327"/>
      <c r="D85" s="390"/>
      <c r="E85" s="328"/>
      <c r="F85" s="329"/>
      <c r="G85" s="391"/>
      <c r="H85" s="392"/>
      <c r="I85" s="393">
        <f>SUM(M85+P85+U85+Z85)</f>
        <v>236</v>
      </c>
      <c r="J85" s="394"/>
      <c r="K85" s="395"/>
      <c r="L85" s="396"/>
      <c r="M85" s="397">
        <v>78</v>
      </c>
      <c r="N85" s="398">
        <v>34</v>
      </c>
      <c r="O85" s="399">
        <v>44</v>
      </c>
      <c r="P85" s="400">
        <v>48</v>
      </c>
      <c r="Q85" s="401">
        <v>20</v>
      </c>
      <c r="R85" s="401"/>
      <c r="S85" s="401">
        <v>28</v>
      </c>
      <c r="T85" s="402"/>
      <c r="U85" s="337">
        <v>52</v>
      </c>
      <c r="V85" s="258">
        <v>22</v>
      </c>
      <c r="W85" s="258"/>
      <c r="X85" s="258">
        <v>30</v>
      </c>
      <c r="Y85" s="403"/>
      <c r="Z85" s="339">
        <v>58</v>
      </c>
      <c r="AA85" s="340">
        <v>34</v>
      </c>
      <c r="AB85" s="340">
        <v>24</v>
      </c>
      <c r="AC85" s="340"/>
      <c r="AD85" s="340"/>
      <c r="AE85" s="341"/>
      <c r="AF85" s="41"/>
      <c r="AG85" s="404"/>
    </row>
    <row r="86" spans="1:32" ht="12.75">
      <c r="A86" s="405"/>
      <c r="B86" s="406" t="s">
        <v>261</v>
      </c>
      <c r="C86" s="407"/>
      <c r="D86" s="405"/>
      <c r="E86" s="405"/>
      <c r="F86" s="405"/>
      <c r="G86" s="405"/>
      <c r="H86" s="88"/>
      <c r="I86" s="408">
        <f>SUM(M86+P86+U86+Z86)</f>
        <v>6080</v>
      </c>
      <c r="J86" s="409"/>
      <c r="K86" s="410"/>
      <c r="L86" s="411"/>
      <c r="M86" s="412">
        <f>SUM(M79:M85)</f>
        <v>1639</v>
      </c>
      <c r="N86" s="412">
        <f>SUM(N85+N8)</f>
        <v>646</v>
      </c>
      <c r="O86" s="412">
        <f>SUM(O85+O8)</f>
        <v>836</v>
      </c>
      <c r="P86" s="413">
        <f>SUM(P79:P85)</f>
        <v>1567</v>
      </c>
      <c r="Q86" s="414">
        <f>SUM(Q85+Q79)</f>
        <v>380</v>
      </c>
      <c r="R86" s="414">
        <v>216</v>
      </c>
      <c r="S86" s="414">
        <f>SUM(S85+S79)</f>
        <v>532</v>
      </c>
      <c r="T86" s="415">
        <v>324</v>
      </c>
      <c r="U86" s="416">
        <f>SUM(U79:U85)</f>
        <v>1543</v>
      </c>
      <c r="V86" s="417">
        <f>SUM(V85+V79)</f>
        <v>418</v>
      </c>
      <c r="W86" s="417">
        <v>216</v>
      </c>
      <c r="X86" s="417">
        <f>SUM(X85+X79)</f>
        <v>570</v>
      </c>
      <c r="Y86" s="417">
        <v>252</v>
      </c>
      <c r="Z86" s="418">
        <f>SUM(Z79:Z85)</f>
        <v>1331</v>
      </c>
      <c r="AA86" s="418">
        <f>SUM(AA85+AA79)</f>
        <v>646</v>
      </c>
      <c r="AB86" s="418">
        <f>SUM(AB85+AB79)</f>
        <v>456</v>
      </c>
      <c r="AC86" s="418">
        <v>72</v>
      </c>
      <c r="AD86" s="418">
        <v>144</v>
      </c>
      <c r="AE86" s="418">
        <v>72</v>
      </c>
      <c r="AF86" s="41"/>
    </row>
    <row r="87" spans="1:32" ht="12.75">
      <c r="A87" s="419"/>
      <c r="B87" s="420"/>
      <c r="C87" s="770" t="s">
        <v>261</v>
      </c>
      <c r="D87" s="770"/>
      <c r="E87" s="771" t="s">
        <v>262</v>
      </c>
      <c r="F87" s="771"/>
      <c r="G87" s="771"/>
      <c r="H87" s="771"/>
      <c r="I87" s="421"/>
      <c r="J87" s="422"/>
      <c r="K87" s="421"/>
      <c r="L87" s="423"/>
      <c r="M87" s="424">
        <v>15</v>
      </c>
      <c r="N87" s="425">
        <v>13</v>
      </c>
      <c r="O87" s="426">
        <v>13</v>
      </c>
      <c r="P87" s="427">
        <v>15</v>
      </c>
      <c r="Q87" s="167">
        <v>13</v>
      </c>
      <c r="R87" s="167"/>
      <c r="S87" s="167">
        <v>14</v>
      </c>
      <c r="T87" s="210"/>
      <c r="U87" s="428">
        <v>16</v>
      </c>
      <c r="V87" s="429">
        <v>14</v>
      </c>
      <c r="W87" s="429"/>
      <c r="X87" s="429">
        <v>15</v>
      </c>
      <c r="Y87" s="430"/>
      <c r="Z87" s="308">
        <v>19</v>
      </c>
      <c r="AA87" s="309">
        <v>16</v>
      </c>
      <c r="AB87" s="309">
        <v>10</v>
      </c>
      <c r="AC87" s="309"/>
      <c r="AD87" s="309"/>
      <c r="AE87" s="310"/>
      <c r="AF87" s="41"/>
    </row>
    <row r="88" spans="1:32" ht="12.75">
      <c r="A88" s="431"/>
      <c r="B88" s="420"/>
      <c r="C88" s="770"/>
      <c r="D88" s="770"/>
      <c r="E88" s="772" t="s">
        <v>263</v>
      </c>
      <c r="F88" s="772"/>
      <c r="G88" s="772"/>
      <c r="H88" s="772"/>
      <c r="I88" s="159"/>
      <c r="J88" s="176"/>
      <c r="K88" s="159"/>
      <c r="L88" s="432"/>
      <c r="M88" s="299"/>
      <c r="N88" s="164"/>
      <c r="O88" s="300"/>
      <c r="P88" s="433"/>
      <c r="Q88" s="167"/>
      <c r="R88" s="167"/>
      <c r="S88" s="167"/>
      <c r="T88" s="210"/>
      <c r="U88" s="211">
        <v>2</v>
      </c>
      <c r="V88" s="212"/>
      <c r="W88" s="212"/>
      <c r="X88" s="212"/>
      <c r="Y88" s="302"/>
      <c r="Z88" s="214">
        <v>2</v>
      </c>
      <c r="AA88" s="174"/>
      <c r="AB88" s="174"/>
      <c r="AC88" s="174"/>
      <c r="AD88" s="174"/>
      <c r="AE88" s="175"/>
      <c r="AF88" s="41"/>
    </row>
    <row r="89" spans="1:32" ht="12.75">
      <c r="A89" s="431"/>
      <c r="B89" s="434"/>
      <c r="C89" s="770"/>
      <c r="D89" s="770"/>
      <c r="E89" s="772" t="s">
        <v>264</v>
      </c>
      <c r="F89" s="772"/>
      <c r="G89" s="772"/>
      <c r="H89" s="772"/>
      <c r="I89" s="159"/>
      <c r="J89" s="176"/>
      <c r="K89" s="159"/>
      <c r="L89" s="432"/>
      <c r="M89" s="299">
        <v>6</v>
      </c>
      <c r="N89" s="164"/>
      <c r="O89" s="300"/>
      <c r="P89" s="433">
        <v>5</v>
      </c>
      <c r="Q89" s="167"/>
      <c r="R89" s="167"/>
      <c r="S89" s="167"/>
      <c r="T89" s="210"/>
      <c r="U89" s="211">
        <v>2</v>
      </c>
      <c r="V89" s="212"/>
      <c r="W89" s="212"/>
      <c r="X89" s="212"/>
      <c r="Y89" s="302"/>
      <c r="Z89" s="214">
        <v>3</v>
      </c>
      <c r="AA89" s="174"/>
      <c r="AB89" s="174"/>
      <c r="AC89" s="174"/>
      <c r="AD89" s="174"/>
      <c r="AE89" s="175"/>
      <c r="AF89" s="41"/>
    </row>
    <row r="90" spans="1:32" ht="12.75">
      <c r="A90" s="431"/>
      <c r="B90" s="434"/>
      <c r="C90" s="770"/>
      <c r="D90" s="770"/>
      <c r="E90" s="772" t="s">
        <v>265</v>
      </c>
      <c r="F90" s="772"/>
      <c r="G90" s="772"/>
      <c r="H90" s="772"/>
      <c r="I90" s="159"/>
      <c r="J90" s="176"/>
      <c r="K90" s="159"/>
      <c r="L90" s="432"/>
      <c r="M90" s="299">
        <v>6</v>
      </c>
      <c r="N90" s="164"/>
      <c r="O90" s="300"/>
      <c r="P90" s="433">
        <v>11</v>
      </c>
      <c r="Q90" s="167"/>
      <c r="R90" s="167"/>
      <c r="S90" s="167"/>
      <c r="T90" s="210"/>
      <c r="U90" s="211">
        <v>7</v>
      </c>
      <c r="V90" s="212"/>
      <c r="W90" s="212"/>
      <c r="X90" s="212"/>
      <c r="Y90" s="302"/>
      <c r="Z90" s="214">
        <v>10</v>
      </c>
      <c r="AA90" s="174"/>
      <c r="AB90" s="174"/>
      <c r="AC90" s="174"/>
      <c r="AD90" s="174"/>
      <c r="AE90" s="175"/>
      <c r="AF90" s="41"/>
    </row>
    <row r="91" spans="1:32" ht="12.75">
      <c r="A91" s="431"/>
      <c r="B91" s="434"/>
      <c r="C91" s="770"/>
      <c r="D91" s="770"/>
      <c r="E91" s="782" t="s">
        <v>266</v>
      </c>
      <c r="F91" s="782"/>
      <c r="G91" s="782"/>
      <c r="H91" s="782"/>
      <c r="I91" s="247"/>
      <c r="J91" s="435"/>
      <c r="K91" s="159"/>
      <c r="L91" s="436"/>
      <c r="M91" s="397">
        <v>8</v>
      </c>
      <c r="N91" s="398"/>
      <c r="O91" s="399"/>
      <c r="P91" s="437">
        <v>2</v>
      </c>
      <c r="Q91" s="401"/>
      <c r="R91" s="401"/>
      <c r="S91" s="401"/>
      <c r="T91" s="402"/>
      <c r="U91" s="257"/>
      <c r="V91" s="258"/>
      <c r="W91" s="258"/>
      <c r="X91" s="258"/>
      <c r="Y91" s="403"/>
      <c r="Z91" s="339"/>
      <c r="AA91" s="340"/>
      <c r="AB91" s="340"/>
      <c r="AC91" s="340"/>
      <c r="AD91" s="340"/>
      <c r="AE91" s="341"/>
      <c r="AF91" s="41"/>
    </row>
    <row r="92" spans="1:32" ht="12.75">
      <c r="A92" s="431"/>
      <c r="B92" s="434"/>
      <c r="C92" s="431"/>
      <c r="D92" s="431"/>
      <c r="E92" s="438"/>
      <c r="F92" s="438"/>
      <c r="G92" s="438"/>
      <c r="H92" s="438"/>
      <c r="I92" s="438"/>
      <c r="J92" s="438"/>
      <c r="K92" s="438"/>
      <c r="L92" s="438"/>
      <c r="M92" s="431"/>
      <c r="N92" s="431"/>
      <c r="O92" s="431"/>
      <c r="P92" s="439"/>
      <c r="Q92" s="431"/>
      <c r="R92" s="431"/>
      <c r="S92" s="431"/>
      <c r="T92" s="439"/>
      <c r="U92" s="439"/>
      <c r="V92" s="439"/>
      <c r="W92" s="439"/>
      <c r="X92" s="431"/>
      <c r="Y92" s="431"/>
      <c r="Z92" s="431"/>
      <c r="AA92" s="431"/>
      <c r="AB92" s="431"/>
      <c r="AC92" s="440"/>
      <c r="AD92" s="440"/>
      <c r="AE92" s="440"/>
      <c r="AF92" s="41"/>
    </row>
    <row r="93" spans="1:32" ht="12.75" customHeight="1">
      <c r="A93" s="441"/>
      <c r="B93" s="767" t="s">
        <v>267</v>
      </c>
      <c r="C93" s="767"/>
      <c r="D93" s="767"/>
      <c r="E93" s="767"/>
      <c r="F93" s="767"/>
      <c r="G93" s="41"/>
      <c r="H93" s="41"/>
      <c r="I93" s="41"/>
      <c r="J93" s="442"/>
      <c r="K93" s="442"/>
      <c r="L93" s="442"/>
      <c r="M93" s="443"/>
      <c r="N93" s="441"/>
      <c r="O93" s="441"/>
      <c r="P93" s="441"/>
      <c r="Q93" s="441"/>
      <c r="R93" s="441"/>
      <c r="S93" s="441"/>
      <c r="T93" s="441"/>
      <c r="U93" s="441"/>
      <c r="V93" s="441"/>
      <c r="W93" s="441"/>
      <c r="X93" s="441"/>
      <c r="Y93" s="441"/>
      <c r="Z93" s="441"/>
      <c r="AA93" s="441"/>
      <c r="AB93" s="441"/>
      <c r="AC93" s="41"/>
      <c r="AD93" s="41"/>
      <c r="AE93" s="41"/>
      <c r="AF93" s="41"/>
    </row>
    <row r="94" spans="1:32" ht="17.25" customHeight="1">
      <c r="A94" s="441"/>
      <c r="B94" s="767"/>
      <c r="C94" s="767"/>
      <c r="D94" s="767"/>
      <c r="E94" s="767"/>
      <c r="F94" s="767"/>
      <c r="G94" s="768"/>
      <c r="H94" s="768"/>
      <c r="I94" s="768"/>
      <c r="J94" s="768"/>
      <c r="K94" s="768"/>
      <c r="L94" s="768"/>
      <c r="M94" s="443"/>
      <c r="N94" s="441"/>
      <c r="O94" s="441"/>
      <c r="P94" s="441"/>
      <c r="Q94" s="441"/>
      <c r="R94" s="441"/>
      <c r="S94" s="441"/>
      <c r="T94" s="441"/>
      <c r="U94" s="441"/>
      <c r="V94" s="441"/>
      <c r="W94" s="441"/>
      <c r="X94" s="441"/>
      <c r="Y94" s="441"/>
      <c r="Z94" s="441"/>
      <c r="AA94" s="441"/>
      <c r="AB94" s="441"/>
      <c r="AC94" s="41"/>
      <c r="AD94" s="41"/>
      <c r="AE94" s="41"/>
      <c r="AF94" s="41"/>
    </row>
    <row r="95" spans="1:32" ht="14.25" customHeight="1">
      <c r="A95" s="441"/>
      <c r="B95" s="444"/>
      <c r="C95" s="444"/>
      <c r="D95" s="444"/>
      <c r="E95" s="444"/>
      <c r="F95" s="444"/>
      <c r="G95" s="445"/>
      <c r="H95" s="445"/>
      <c r="I95" s="445"/>
      <c r="J95" s="445"/>
      <c r="K95" s="445"/>
      <c r="L95" s="445"/>
      <c r="M95" s="443"/>
      <c r="N95" s="441"/>
      <c r="O95" s="441"/>
      <c r="P95" s="441"/>
      <c r="Q95" s="441"/>
      <c r="R95" s="441"/>
      <c r="S95" s="441"/>
      <c r="T95" s="441"/>
      <c r="U95" s="441"/>
      <c r="V95" s="441"/>
      <c r="W95" s="441"/>
      <c r="X95" s="441"/>
      <c r="Y95" s="441"/>
      <c r="Z95" s="441"/>
      <c r="AA95" s="441"/>
      <c r="AB95" s="441"/>
      <c r="AC95" s="41"/>
      <c r="AD95" s="41"/>
      <c r="AE95" s="41"/>
      <c r="AF95" s="41"/>
    </row>
    <row r="96" spans="1:32" ht="14.25" customHeight="1">
      <c r="A96" s="446"/>
      <c r="B96" s="767" t="s">
        <v>268</v>
      </c>
      <c r="C96" s="767"/>
      <c r="D96" s="767"/>
      <c r="E96" s="767"/>
      <c r="F96" s="767"/>
      <c r="G96" s="41"/>
      <c r="H96" s="41"/>
      <c r="I96" s="41"/>
      <c r="J96" s="442"/>
      <c r="K96" s="442"/>
      <c r="L96" s="442"/>
      <c r="M96" s="443"/>
      <c r="N96" s="441"/>
      <c r="O96" s="441"/>
      <c r="P96" s="441"/>
      <c r="Q96" s="441"/>
      <c r="R96" s="441"/>
      <c r="S96" s="441"/>
      <c r="T96" s="441"/>
      <c r="U96" s="441"/>
      <c r="V96" s="441"/>
      <c r="W96" s="441"/>
      <c r="X96" s="441"/>
      <c r="Y96" s="441"/>
      <c r="Z96" s="441"/>
      <c r="AA96" s="441"/>
      <c r="AB96" s="441"/>
      <c r="AC96" s="41"/>
      <c r="AD96" s="41"/>
      <c r="AE96" s="41"/>
      <c r="AF96" s="41"/>
    </row>
    <row r="97" spans="1:32" ht="12.75" customHeight="1">
      <c r="A97" s="446"/>
      <c r="B97" s="767"/>
      <c r="C97" s="767"/>
      <c r="D97" s="767"/>
      <c r="E97" s="767"/>
      <c r="F97" s="767"/>
      <c r="G97" s="768"/>
      <c r="H97" s="768"/>
      <c r="I97" s="768"/>
      <c r="J97" s="768"/>
      <c r="K97" s="768"/>
      <c r="L97" s="768"/>
      <c r="M97" s="443"/>
      <c r="N97" s="441"/>
      <c r="O97" s="441"/>
      <c r="P97" s="441"/>
      <c r="Q97" s="441"/>
      <c r="R97" s="441"/>
      <c r="S97" s="441"/>
      <c r="T97" s="441"/>
      <c r="U97" s="441"/>
      <c r="V97" s="441"/>
      <c r="W97" s="441"/>
      <c r="X97" s="441"/>
      <c r="Y97" s="441"/>
      <c r="Z97" s="441"/>
      <c r="AA97" s="441"/>
      <c r="AB97" s="441"/>
      <c r="AC97" s="41"/>
      <c r="AD97" s="41"/>
      <c r="AE97" s="41"/>
      <c r="AF97" s="41"/>
    </row>
    <row r="98" spans="1:28" ht="12.75">
      <c r="A98" s="441"/>
      <c r="J98" s="443"/>
      <c r="K98" s="443"/>
      <c r="L98" s="443"/>
      <c r="M98" s="443"/>
      <c r="N98" s="441"/>
      <c r="O98" s="441"/>
      <c r="P98" s="441"/>
      <c r="Q98" s="441"/>
      <c r="R98" s="441"/>
      <c r="S98" s="441"/>
      <c r="T98" s="441"/>
      <c r="U98" s="441"/>
      <c r="V98" s="441"/>
      <c r="W98" s="441"/>
      <c r="X98" s="441"/>
      <c r="Y98" s="441"/>
      <c r="Z98" s="441"/>
      <c r="AA98" s="441"/>
      <c r="AB98" s="441"/>
    </row>
    <row r="99" spans="3:28" ht="12.75">
      <c r="C99" s="39"/>
      <c r="D99" s="39"/>
      <c r="E99" s="39"/>
      <c r="F99" s="39"/>
      <c r="G99" s="39"/>
      <c r="H99" s="447"/>
      <c r="I99" s="447"/>
      <c r="J99" s="447"/>
      <c r="K99" s="448"/>
      <c r="L99" s="448"/>
      <c r="M99" s="448"/>
      <c r="N99" s="447"/>
      <c r="O99" s="447"/>
      <c r="P99" s="447"/>
      <c r="Q99" s="39"/>
      <c r="R99" s="39"/>
      <c r="S99" s="39"/>
      <c r="T99" s="447"/>
      <c r="U99" s="447"/>
      <c r="V99" s="447"/>
      <c r="W99" s="447"/>
      <c r="X99" s="447"/>
      <c r="Y99" s="447"/>
      <c r="Z99" s="447"/>
      <c r="AA99" s="447"/>
      <c r="AB99" s="447"/>
    </row>
    <row r="100" spans="3:28" ht="12.75">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row>
  </sheetData>
  <sheetProtection selectLockedCells="1" selectUnlockedCells="1"/>
  <mergeCells count="33">
    <mergeCell ref="M4:M6"/>
    <mergeCell ref="P4:P6"/>
    <mergeCell ref="Q4:R4"/>
    <mergeCell ref="E89:H89"/>
    <mergeCell ref="E90:H90"/>
    <mergeCell ref="E91:H91"/>
    <mergeCell ref="M3:O3"/>
    <mergeCell ref="Z3:AE3"/>
    <mergeCell ref="S4:T4"/>
    <mergeCell ref="AB4:AE4"/>
    <mergeCell ref="J3:J6"/>
    <mergeCell ref="U4:U6"/>
    <mergeCell ref="X4:Y4"/>
    <mergeCell ref="D1:AE1"/>
    <mergeCell ref="C2:F2"/>
    <mergeCell ref="G2:G6"/>
    <mergeCell ref="H2:H6"/>
    <mergeCell ref="I2:L2"/>
    <mergeCell ref="M2:AE2"/>
    <mergeCell ref="Q5:R5"/>
    <mergeCell ref="P3:T3"/>
    <mergeCell ref="U3:X3"/>
    <mergeCell ref="Z4:Z6"/>
    <mergeCell ref="B93:F94"/>
    <mergeCell ref="G94:L94"/>
    <mergeCell ref="B96:F97"/>
    <mergeCell ref="G97:L97"/>
    <mergeCell ref="AB5:AE5"/>
    <mergeCell ref="C87:D91"/>
    <mergeCell ref="E87:H87"/>
    <mergeCell ref="E88:H88"/>
    <mergeCell ref="K3:K6"/>
    <mergeCell ref="L3:L6"/>
  </mergeCells>
  <printOptions horizontalCentered="1"/>
  <pageMargins left="0.9840277777777777" right="0.5902777777777778" top="0.43333333333333335" bottom="0.15763888888888888" header="0.5118055555555555" footer="0.5118055555555555"/>
  <pageSetup horizontalDpi="300" verticalDpi="300" orientation="landscape" paperSize="9" scale="63" r:id="rId1"/>
  <rowBreaks count="2" manualBreakCount="2">
    <brk id="44" max="255" man="1"/>
    <brk id="73" max="255" man="1"/>
  </rowBreaks>
  <colBreaks count="1" manualBreakCount="1">
    <brk id="31"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Z89"/>
  <sheetViews>
    <sheetView tabSelected="1" view="pageBreakPreview" zoomScaleSheetLayoutView="100" zoomScalePageLayoutView="0" workbookViewId="0" topLeftCell="A64">
      <selection activeCell="E78" sqref="E78:O78"/>
    </sheetView>
  </sheetViews>
  <sheetFormatPr defaultColWidth="9.125" defaultRowHeight="12.75"/>
  <cols>
    <col min="1" max="1" width="5.375" style="449" customWidth="1"/>
    <col min="2" max="2" width="9.375" style="449" customWidth="1"/>
    <col min="3" max="3" width="33.50390625" style="449" customWidth="1"/>
    <col min="4" max="23" width="4.625" style="449" customWidth="1"/>
    <col min="24" max="24" width="5.625" style="449" customWidth="1"/>
    <col min="25" max="16384" width="9.125" style="449" customWidth="1"/>
  </cols>
  <sheetData>
    <row r="1" spans="2:24" ht="13.5" thickBot="1">
      <c r="B1" s="450"/>
      <c r="C1" s="818" t="s">
        <v>87</v>
      </c>
      <c r="D1" s="818"/>
      <c r="E1" s="818"/>
      <c r="F1" s="818"/>
      <c r="G1" s="818"/>
      <c r="H1" s="818"/>
      <c r="I1" s="818"/>
      <c r="J1" s="818"/>
      <c r="K1" s="818"/>
      <c r="L1" s="818"/>
      <c r="M1" s="818"/>
      <c r="N1" s="818"/>
      <c r="O1" s="818"/>
      <c r="P1" s="818"/>
      <c r="Q1" s="818"/>
      <c r="R1" s="818"/>
      <c r="S1" s="818"/>
      <c r="T1" s="818"/>
      <c r="U1" s="818"/>
      <c r="V1" s="818"/>
      <c r="W1" s="818"/>
      <c r="X1" s="818"/>
    </row>
    <row r="2" spans="2:24" ht="38.25" customHeight="1" thickBot="1">
      <c r="B2" s="817" t="s">
        <v>93</v>
      </c>
      <c r="C2" s="814" t="s">
        <v>269</v>
      </c>
      <c r="D2" s="819" t="s">
        <v>88</v>
      </c>
      <c r="E2" s="819"/>
      <c r="F2" s="819"/>
      <c r="G2" s="803" t="s">
        <v>270</v>
      </c>
      <c r="H2" s="803" t="s">
        <v>271</v>
      </c>
      <c r="I2" s="814" t="s">
        <v>272</v>
      </c>
      <c r="J2" s="814"/>
      <c r="K2" s="814"/>
      <c r="L2" s="814"/>
      <c r="M2" s="814"/>
      <c r="N2" s="814"/>
      <c r="O2" s="814"/>
      <c r="P2" s="819" t="s">
        <v>273</v>
      </c>
      <c r="Q2" s="819"/>
      <c r="R2" s="819"/>
      <c r="S2" s="819"/>
      <c r="T2" s="819"/>
      <c r="U2" s="819"/>
      <c r="V2" s="819"/>
      <c r="W2" s="819"/>
      <c r="X2" s="819"/>
    </row>
    <row r="3" spans="2:24" ht="26.25" customHeight="1" thickBot="1">
      <c r="B3" s="817"/>
      <c r="C3" s="814"/>
      <c r="D3" s="833" t="s">
        <v>274</v>
      </c>
      <c r="E3" s="803" t="s">
        <v>275</v>
      </c>
      <c r="F3" s="834" t="s">
        <v>276</v>
      </c>
      <c r="G3" s="803"/>
      <c r="H3" s="803"/>
      <c r="I3" s="803" t="s">
        <v>277</v>
      </c>
      <c r="J3" s="803" t="s">
        <v>278</v>
      </c>
      <c r="K3" s="803" t="s">
        <v>279</v>
      </c>
      <c r="L3" s="814" t="s">
        <v>280</v>
      </c>
      <c r="M3" s="814"/>
      <c r="N3" s="814"/>
      <c r="O3" s="814"/>
      <c r="P3" s="817" t="s">
        <v>102</v>
      </c>
      <c r="Q3" s="817"/>
      <c r="R3" s="817" t="s">
        <v>103</v>
      </c>
      <c r="S3" s="817"/>
      <c r="T3" s="817"/>
      <c r="U3" s="823" t="s">
        <v>104</v>
      </c>
      <c r="V3" s="823"/>
      <c r="W3" s="823"/>
      <c r="X3" s="823"/>
    </row>
    <row r="4" spans="2:24" ht="18.75" customHeight="1" thickBot="1">
      <c r="B4" s="817"/>
      <c r="C4" s="814"/>
      <c r="D4" s="833"/>
      <c r="E4" s="803"/>
      <c r="F4" s="834"/>
      <c r="G4" s="803"/>
      <c r="H4" s="803"/>
      <c r="I4" s="803"/>
      <c r="J4" s="803"/>
      <c r="K4" s="803"/>
      <c r="L4" s="803" t="s">
        <v>281</v>
      </c>
      <c r="M4" s="806" t="s">
        <v>282</v>
      </c>
      <c r="N4" s="806"/>
      <c r="O4" s="806"/>
      <c r="P4" s="553">
        <v>1</v>
      </c>
      <c r="Q4" s="554">
        <v>2</v>
      </c>
      <c r="R4" s="674">
        <v>3</v>
      </c>
      <c r="S4" s="816">
        <v>4</v>
      </c>
      <c r="T4" s="816"/>
      <c r="U4" s="815">
        <v>5</v>
      </c>
      <c r="V4" s="815"/>
      <c r="W4" s="822">
        <v>6</v>
      </c>
      <c r="X4" s="822"/>
    </row>
    <row r="5" spans="2:24" ht="19.5" customHeight="1" thickBot="1">
      <c r="B5" s="817"/>
      <c r="C5" s="814"/>
      <c r="D5" s="833"/>
      <c r="E5" s="803"/>
      <c r="F5" s="834"/>
      <c r="G5" s="803"/>
      <c r="H5" s="803"/>
      <c r="I5" s="803"/>
      <c r="J5" s="803"/>
      <c r="K5" s="803"/>
      <c r="L5" s="803"/>
      <c r="M5" s="803" t="s">
        <v>283</v>
      </c>
      <c r="N5" s="802" t="s">
        <v>284</v>
      </c>
      <c r="O5" s="812" t="s">
        <v>285</v>
      </c>
      <c r="P5" s="675" t="s">
        <v>286</v>
      </c>
      <c r="Q5" s="676" t="s">
        <v>286</v>
      </c>
      <c r="R5" s="677" t="s">
        <v>286</v>
      </c>
      <c r="S5" s="813" t="s">
        <v>286</v>
      </c>
      <c r="T5" s="813"/>
      <c r="U5" s="820" t="s">
        <v>286</v>
      </c>
      <c r="V5" s="820"/>
      <c r="W5" s="821" t="s">
        <v>286</v>
      </c>
      <c r="X5" s="821"/>
    </row>
    <row r="6" spans="2:24" ht="101.25" customHeight="1" thickBot="1">
      <c r="B6" s="817"/>
      <c r="C6" s="814"/>
      <c r="D6" s="833"/>
      <c r="E6" s="803"/>
      <c r="F6" s="834"/>
      <c r="G6" s="803"/>
      <c r="H6" s="803"/>
      <c r="I6" s="803"/>
      <c r="J6" s="803"/>
      <c r="K6" s="803"/>
      <c r="L6" s="803"/>
      <c r="M6" s="803"/>
      <c r="N6" s="802"/>
      <c r="O6" s="812"/>
      <c r="P6" s="678" t="s">
        <v>287</v>
      </c>
      <c r="Q6" s="679" t="s">
        <v>414</v>
      </c>
      <c r="R6" s="680" t="s">
        <v>287</v>
      </c>
      <c r="S6" s="560" t="s">
        <v>288</v>
      </c>
      <c r="T6" s="561" t="s">
        <v>289</v>
      </c>
      <c r="U6" s="663" t="s">
        <v>425</v>
      </c>
      <c r="V6" s="562" t="s">
        <v>289</v>
      </c>
      <c r="W6" s="560" t="s">
        <v>426</v>
      </c>
      <c r="X6" s="563" t="s">
        <v>289</v>
      </c>
    </row>
    <row r="7" spans="2:24" ht="13.5" thickBot="1">
      <c r="B7" s="451">
        <v>1</v>
      </c>
      <c r="C7" s="454">
        <v>2</v>
      </c>
      <c r="D7" s="455">
        <v>3</v>
      </c>
      <c r="E7" s="455">
        <v>5</v>
      </c>
      <c r="F7" s="456">
        <v>6</v>
      </c>
      <c r="G7" s="455">
        <v>7</v>
      </c>
      <c r="H7" s="455">
        <v>8</v>
      </c>
      <c r="I7" s="455">
        <v>9</v>
      </c>
      <c r="J7" s="455">
        <v>10</v>
      </c>
      <c r="K7" s="457"/>
      <c r="L7" s="457">
        <v>11</v>
      </c>
      <c r="M7" s="458">
        <v>12</v>
      </c>
      <c r="N7" s="459">
        <v>13</v>
      </c>
      <c r="O7" s="458">
        <v>14</v>
      </c>
      <c r="P7" s="681">
        <v>15</v>
      </c>
      <c r="Q7" s="458">
        <v>16</v>
      </c>
      <c r="R7" s="458">
        <v>17</v>
      </c>
      <c r="S7" s="458">
        <v>18</v>
      </c>
      <c r="T7" s="564">
        <v>19</v>
      </c>
      <c r="U7" s="458">
        <v>20</v>
      </c>
      <c r="V7" s="458">
        <v>21</v>
      </c>
      <c r="W7" s="458">
        <v>22</v>
      </c>
      <c r="X7" s="457">
        <v>23</v>
      </c>
    </row>
    <row r="8" spans="2:24" ht="48" customHeight="1" thickBot="1">
      <c r="B8" s="451" t="s">
        <v>118</v>
      </c>
      <c r="C8" s="461" t="s">
        <v>290</v>
      </c>
      <c r="D8" s="451">
        <v>3</v>
      </c>
      <c r="E8" s="451">
        <v>11</v>
      </c>
      <c r="F8" s="462">
        <v>0</v>
      </c>
      <c r="G8" s="452"/>
      <c r="H8" s="463"/>
      <c r="I8" s="619">
        <f aca="true" t="shared" si="0" ref="I8:X8">I9+I21+I26</f>
        <v>2106</v>
      </c>
      <c r="J8" s="619">
        <f t="shared" si="0"/>
        <v>702</v>
      </c>
      <c r="K8" s="619">
        <f t="shared" si="0"/>
        <v>600</v>
      </c>
      <c r="L8" s="619">
        <f t="shared" si="0"/>
        <v>1404</v>
      </c>
      <c r="M8" s="619">
        <f t="shared" si="0"/>
        <v>874</v>
      </c>
      <c r="N8" s="619">
        <f t="shared" si="0"/>
        <v>530</v>
      </c>
      <c r="O8" s="619">
        <f t="shared" si="0"/>
        <v>0</v>
      </c>
      <c r="P8" s="619">
        <f t="shared" si="0"/>
        <v>576</v>
      </c>
      <c r="Q8" s="619">
        <f t="shared" si="0"/>
        <v>828</v>
      </c>
      <c r="R8" s="619">
        <f t="shared" si="0"/>
        <v>0</v>
      </c>
      <c r="S8" s="619">
        <f t="shared" si="0"/>
        <v>0</v>
      </c>
      <c r="T8" s="619">
        <f t="shared" si="0"/>
        <v>0</v>
      </c>
      <c r="U8" s="619">
        <f t="shared" si="0"/>
        <v>0</v>
      </c>
      <c r="V8" s="619">
        <f t="shared" si="0"/>
        <v>0</v>
      </c>
      <c r="W8" s="619">
        <f t="shared" si="0"/>
        <v>0</v>
      </c>
      <c r="X8" s="619">
        <f t="shared" si="0"/>
        <v>0</v>
      </c>
    </row>
    <row r="9" spans="2:24" ht="18" customHeight="1" thickBot="1">
      <c r="B9" s="451" t="s">
        <v>291</v>
      </c>
      <c r="C9" s="467" t="s">
        <v>292</v>
      </c>
      <c r="D9" s="451">
        <v>1</v>
      </c>
      <c r="E9" s="451">
        <v>8</v>
      </c>
      <c r="F9" s="468"/>
      <c r="G9" s="452"/>
      <c r="H9" s="463"/>
      <c r="I9" s="464">
        <f>SUM(I10:I20)</f>
        <v>1304</v>
      </c>
      <c r="J9" s="464">
        <f aca="true" t="shared" si="1" ref="J9:Q9">SUM(J10:J20)</f>
        <v>434</v>
      </c>
      <c r="K9" s="464">
        <f t="shared" si="1"/>
        <v>398</v>
      </c>
      <c r="L9" s="464">
        <f t="shared" si="1"/>
        <v>870</v>
      </c>
      <c r="M9" s="464">
        <f t="shared" si="1"/>
        <v>562</v>
      </c>
      <c r="N9" s="464">
        <f t="shared" si="1"/>
        <v>308</v>
      </c>
      <c r="O9" s="464">
        <f t="shared" si="1"/>
        <v>0</v>
      </c>
      <c r="P9" s="464">
        <f t="shared" si="1"/>
        <v>346</v>
      </c>
      <c r="Q9" s="464">
        <f t="shared" si="1"/>
        <v>524</v>
      </c>
      <c r="R9" s="565">
        <f aca="true" t="shared" si="2" ref="R9:X9">SUM(R11:R19)</f>
        <v>0</v>
      </c>
      <c r="S9" s="565">
        <f t="shared" si="2"/>
        <v>0</v>
      </c>
      <c r="T9" s="565">
        <f t="shared" si="2"/>
        <v>0</v>
      </c>
      <c r="U9" s="565">
        <f t="shared" si="2"/>
        <v>0</v>
      </c>
      <c r="V9" s="565">
        <f t="shared" si="2"/>
        <v>0</v>
      </c>
      <c r="W9" s="565">
        <f t="shared" si="2"/>
        <v>0</v>
      </c>
      <c r="X9" s="552">
        <f t="shared" si="2"/>
        <v>0</v>
      </c>
    </row>
    <row r="10" spans="2:24" ht="14.25" customHeight="1" thickBot="1">
      <c r="B10" s="469" t="s">
        <v>293</v>
      </c>
      <c r="C10" s="470" t="s">
        <v>415</v>
      </c>
      <c r="D10" s="804" t="s">
        <v>417</v>
      </c>
      <c r="E10" s="544"/>
      <c r="F10" s="545"/>
      <c r="G10" s="546"/>
      <c r="H10" s="547"/>
      <c r="I10" s="474">
        <f>J10+L10</f>
        <v>118</v>
      </c>
      <c r="J10" s="620">
        <v>40</v>
      </c>
      <c r="K10" s="620">
        <v>36</v>
      </c>
      <c r="L10" s="474">
        <f aca="true" t="shared" si="3" ref="L10:L16">SUM(P10:V10)</f>
        <v>78</v>
      </c>
      <c r="M10" s="621">
        <v>78</v>
      </c>
      <c r="N10" s="545"/>
      <c r="O10" s="620"/>
      <c r="P10" s="682">
        <v>32</v>
      </c>
      <c r="Q10" s="683">
        <v>46</v>
      </c>
      <c r="R10" s="641"/>
      <c r="S10" s="642"/>
      <c r="T10" s="643"/>
      <c r="U10" s="641"/>
      <c r="V10" s="642"/>
      <c r="W10" s="642"/>
      <c r="X10" s="643"/>
    </row>
    <row r="11" spans="2:24" ht="12.75">
      <c r="B11" s="469" t="s">
        <v>294</v>
      </c>
      <c r="C11" s="470" t="s">
        <v>123</v>
      </c>
      <c r="D11" s="842"/>
      <c r="E11" s="471"/>
      <c r="F11" s="472"/>
      <c r="G11" s="471"/>
      <c r="H11" s="473"/>
      <c r="I11" s="474">
        <f aca="true" t="shared" si="4" ref="I11:I20">J11+L11</f>
        <v>178</v>
      </c>
      <c r="J11" s="471">
        <v>60</v>
      </c>
      <c r="K11" s="474">
        <v>50</v>
      </c>
      <c r="L11" s="474">
        <f t="shared" si="3"/>
        <v>118</v>
      </c>
      <c r="M11" s="471">
        <v>118</v>
      </c>
      <c r="N11" s="472"/>
      <c r="O11" s="474"/>
      <c r="P11" s="684">
        <v>32</v>
      </c>
      <c r="Q11" s="685">
        <v>86</v>
      </c>
      <c r="R11" s="684"/>
      <c r="S11" s="472"/>
      <c r="T11" s="645"/>
      <c r="U11" s="644"/>
      <c r="V11" s="555"/>
      <c r="W11" s="686"/>
      <c r="X11" s="645"/>
    </row>
    <row r="12" spans="2:24" ht="14.25" customHeight="1">
      <c r="B12" s="475" t="s">
        <v>295</v>
      </c>
      <c r="C12" s="476" t="s">
        <v>125</v>
      </c>
      <c r="D12" s="475"/>
      <c r="E12" s="475">
        <v>2</v>
      </c>
      <c r="F12" s="477"/>
      <c r="G12" s="475"/>
      <c r="H12" s="478"/>
      <c r="I12" s="474">
        <f t="shared" si="4"/>
        <v>116</v>
      </c>
      <c r="J12" s="475">
        <v>38</v>
      </c>
      <c r="K12" s="474">
        <v>38</v>
      </c>
      <c r="L12" s="474">
        <f t="shared" si="3"/>
        <v>78</v>
      </c>
      <c r="M12" s="475"/>
      <c r="N12" s="477">
        <v>78</v>
      </c>
      <c r="O12" s="488"/>
      <c r="P12" s="687">
        <v>32</v>
      </c>
      <c r="Q12" s="688">
        <v>46</v>
      </c>
      <c r="R12" s="687"/>
      <c r="S12" s="477"/>
      <c r="T12" s="647"/>
      <c r="U12" s="646"/>
      <c r="V12" s="566"/>
      <c r="W12" s="568"/>
      <c r="X12" s="647"/>
    </row>
    <row r="13" spans="2:24" ht="13.5" customHeight="1">
      <c r="B13" s="475" t="s">
        <v>296</v>
      </c>
      <c r="C13" s="476" t="s">
        <v>127</v>
      </c>
      <c r="D13" s="475"/>
      <c r="E13" s="475">
        <v>2</v>
      </c>
      <c r="F13" s="477"/>
      <c r="G13" s="475"/>
      <c r="H13" s="478"/>
      <c r="I13" s="474">
        <f t="shared" si="4"/>
        <v>178</v>
      </c>
      <c r="J13" s="475">
        <v>60</v>
      </c>
      <c r="K13" s="474">
        <v>50</v>
      </c>
      <c r="L13" s="474">
        <f t="shared" si="3"/>
        <v>118</v>
      </c>
      <c r="M13" s="475">
        <v>78</v>
      </c>
      <c r="N13" s="477">
        <v>40</v>
      </c>
      <c r="O13" s="488"/>
      <c r="P13" s="687">
        <v>32</v>
      </c>
      <c r="Q13" s="688">
        <v>86</v>
      </c>
      <c r="R13" s="687"/>
      <c r="S13" s="477"/>
      <c r="T13" s="647"/>
      <c r="U13" s="646"/>
      <c r="V13" s="566"/>
      <c r="W13" s="568"/>
      <c r="X13" s="647"/>
    </row>
    <row r="14" spans="2:24" ht="13.5" customHeight="1">
      <c r="B14" s="475" t="s">
        <v>297</v>
      </c>
      <c r="C14" s="476" t="s">
        <v>145</v>
      </c>
      <c r="D14" s="475"/>
      <c r="E14" s="475">
        <v>2</v>
      </c>
      <c r="F14" s="477"/>
      <c r="G14" s="475"/>
      <c r="H14" s="478"/>
      <c r="I14" s="474">
        <f t="shared" si="4"/>
        <v>174</v>
      </c>
      <c r="J14" s="475">
        <v>58</v>
      </c>
      <c r="K14" s="474">
        <v>50</v>
      </c>
      <c r="L14" s="474">
        <f t="shared" si="3"/>
        <v>116</v>
      </c>
      <c r="M14" s="475"/>
      <c r="N14" s="477">
        <v>116</v>
      </c>
      <c r="O14" s="488"/>
      <c r="P14" s="687">
        <v>48</v>
      </c>
      <c r="Q14" s="688">
        <v>68</v>
      </c>
      <c r="R14" s="687"/>
      <c r="S14" s="477"/>
      <c r="T14" s="647"/>
      <c r="U14" s="646"/>
      <c r="V14" s="566"/>
      <c r="W14" s="568"/>
      <c r="X14" s="647"/>
    </row>
    <row r="15" spans="2:24" ht="13.5" customHeight="1">
      <c r="B15" s="471" t="s">
        <v>298</v>
      </c>
      <c r="C15" s="470" t="s">
        <v>147</v>
      </c>
      <c r="D15" s="475"/>
      <c r="E15" s="475">
        <v>2</v>
      </c>
      <c r="F15" s="477"/>
      <c r="G15" s="475"/>
      <c r="H15" s="478"/>
      <c r="I15" s="474">
        <f t="shared" si="4"/>
        <v>104</v>
      </c>
      <c r="J15" s="471">
        <v>34</v>
      </c>
      <c r="K15" s="474">
        <v>34</v>
      </c>
      <c r="L15" s="474">
        <f t="shared" si="3"/>
        <v>70</v>
      </c>
      <c r="M15" s="471">
        <v>70</v>
      </c>
      <c r="N15" s="472"/>
      <c r="O15" s="474"/>
      <c r="P15" s="684">
        <v>32</v>
      </c>
      <c r="Q15" s="685">
        <v>38</v>
      </c>
      <c r="R15" s="687"/>
      <c r="S15" s="477"/>
      <c r="T15" s="647"/>
      <c r="U15" s="646"/>
      <c r="V15" s="566"/>
      <c r="W15" s="568"/>
      <c r="X15" s="647"/>
    </row>
    <row r="16" spans="1:24" ht="13.5" customHeight="1">
      <c r="A16" s="479"/>
      <c r="B16" s="471" t="s">
        <v>299</v>
      </c>
      <c r="C16" s="470" t="s">
        <v>129</v>
      </c>
      <c r="D16" s="475"/>
      <c r="E16" s="475">
        <v>2</v>
      </c>
      <c r="F16" s="477"/>
      <c r="G16" s="475"/>
      <c r="H16" s="478"/>
      <c r="I16" s="474">
        <f t="shared" si="4"/>
        <v>116</v>
      </c>
      <c r="J16" s="471">
        <v>38</v>
      </c>
      <c r="K16" s="474">
        <v>38</v>
      </c>
      <c r="L16" s="474">
        <f t="shared" si="3"/>
        <v>78</v>
      </c>
      <c r="M16" s="471">
        <v>40</v>
      </c>
      <c r="N16" s="472">
        <v>38</v>
      </c>
      <c r="O16" s="474"/>
      <c r="P16" s="684">
        <v>32</v>
      </c>
      <c r="Q16" s="685">
        <v>46</v>
      </c>
      <c r="R16" s="687"/>
      <c r="S16" s="477"/>
      <c r="T16" s="647"/>
      <c r="U16" s="646"/>
      <c r="V16" s="566"/>
      <c r="W16" s="568"/>
      <c r="X16" s="647"/>
    </row>
    <row r="17" spans="1:24" ht="12.75" customHeight="1">
      <c r="A17" s="479"/>
      <c r="B17" s="475" t="s">
        <v>301</v>
      </c>
      <c r="C17" s="476" t="s">
        <v>300</v>
      </c>
      <c r="D17" s="475"/>
      <c r="E17" s="533" t="s">
        <v>422</v>
      </c>
      <c r="F17" s="477"/>
      <c r="G17" s="475"/>
      <c r="H17" s="478"/>
      <c r="I17" s="474">
        <f t="shared" si="4"/>
        <v>158</v>
      </c>
      <c r="J17" s="475">
        <v>54</v>
      </c>
      <c r="K17" s="474">
        <v>50</v>
      </c>
      <c r="L17" s="474">
        <f>SUM(P17:V17)</f>
        <v>104</v>
      </c>
      <c r="M17" s="475">
        <v>74</v>
      </c>
      <c r="N17" s="477">
        <v>30</v>
      </c>
      <c r="O17" s="488"/>
      <c r="P17" s="687">
        <v>32</v>
      </c>
      <c r="Q17" s="688">
        <v>72</v>
      </c>
      <c r="R17" s="687"/>
      <c r="S17" s="477"/>
      <c r="T17" s="647"/>
      <c r="U17" s="646"/>
      <c r="V17" s="566"/>
      <c r="W17" s="568"/>
      <c r="X17" s="647"/>
    </row>
    <row r="18" spans="1:24" ht="13.5" thickBot="1">
      <c r="A18" s="479"/>
      <c r="B18" s="480" t="s">
        <v>302</v>
      </c>
      <c r="C18" s="476" t="s">
        <v>135</v>
      </c>
      <c r="D18" s="475"/>
      <c r="E18" s="475">
        <v>1</v>
      </c>
      <c r="F18" s="477"/>
      <c r="G18" s="475"/>
      <c r="H18" s="478"/>
      <c r="I18" s="474">
        <f t="shared" si="4"/>
        <v>54</v>
      </c>
      <c r="J18" s="475">
        <v>18</v>
      </c>
      <c r="K18" s="474">
        <v>18</v>
      </c>
      <c r="L18" s="474">
        <f>SUM(P18:V18)</f>
        <v>36</v>
      </c>
      <c r="M18" s="475">
        <v>30</v>
      </c>
      <c r="N18" s="477">
        <v>6</v>
      </c>
      <c r="O18" s="488"/>
      <c r="P18" s="687">
        <v>36</v>
      </c>
      <c r="Q18" s="688"/>
      <c r="R18" s="687"/>
      <c r="S18" s="481"/>
      <c r="T18" s="647"/>
      <c r="U18" s="646"/>
      <c r="V18" s="566"/>
      <c r="W18" s="568"/>
      <c r="X18" s="647"/>
    </row>
    <row r="19" spans="1:24" ht="12.75">
      <c r="A19" s="651"/>
      <c r="B19" s="660" t="s">
        <v>416</v>
      </c>
      <c r="C19" s="661" t="s">
        <v>143</v>
      </c>
      <c r="D19" s="655"/>
      <c r="E19" s="662">
        <v>1</v>
      </c>
      <c r="F19" s="655"/>
      <c r="G19" s="654"/>
      <c r="H19" s="655"/>
      <c r="I19" s="654">
        <f t="shared" si="4"/>
        <v>56</v>
      </c>
      <c r="J19" s="654">
        <v>18</v>
      </c>
      <c r="K19" s="654">
        <v>18</v>
      </c>
      <c r="L19" s="624">
        <f>SUM(P19:V19)</f>
        <v>38</v>
      </c>
      <c r="M19" s="654">
        <v>38</v>
      </c>
      <c r="N19" s="492"/>
      <c r="O19" s="689"/>
      <c r="P19" s="690">
        <v>38</v>
      </c>
      <c r="Q19" s="691"/>
      <c r="R19" s="690"/>
      <c r="S19" s="592"/>
      <c r="T19" s="648"/>
      <c r="U19" s="659"/>
      <c r="V19" s="595"/>
      <c r="W19" s="594"/>
      <c r="X19" s="648"/>
    </row>
    <row r="20" spans="1:24" ht="13.5" thickBot="1">
      <c r="A20" s="651"/>
      <c r="B20" s="664" t="s">
        <v>421</v>
      </c>
      <c r="C20" s="665" t="s">
        <v>427</v>
      </c>
      <c r="D20" s="666"/>
      <c r="E20" s="667" t="s">
        <v>422</v>
      </c>
      <c r="F20" s="666"/>
      <c r="G20" s="664"/>
      <c r="H20" s="668"/>
      <c r="I20" s="669">
        <f t="shared" si="4"/>
        <v>52</v>
      </c>
      <c r="J20" s="669">
        <v>16</v>
      </c>
      <c r="K20" s="669">
        <v>16</v>
      </c>
      <c r="L20" s="669">
        <f>SUM(P20:V20)</f>
        <v>36</v>
      </c>
      <c r="M20" s="669">
        <v>36</v>
      </c>
      <c r="N20" s="669"/>
      <c r="O20" s="669"/>
      <c r="P20" s="669"/>
      <c r="Q20" s="669">
        <v>36</v>
      </c>
      <c r="R20" s="692"/>
      <c r="S20" s="669"/>
      <c r="T20" s="670"/>
      <c r="U20" s="671"/>
      <c r="V20" s="672"/>
      <c r="W20" s="672"/>
      <c r="X20" s="670"/>
    </row>
    <row r="21" spans="1:24" ht="18" customHeight="1" thickBot="1">
      <c r="A21" s="479"/>
      <c r="B21" s="483" t="s">
        <v>303</v>
      </c>
      <c r="C21" s="653" t="s">
        <v>304</v>
      </c>
      <c r="D21" s="652">
        <v>2</v>
      </c>
      <c r="E21" s="483">
        <v>2</v>
      </c>
      <c r="F21" s="650"/>
      <c r="G21" s="483"/>
      <c r="H21" s="656"/>
      <c r="I21" s="649">
        <f aca="true" t="shared" si="5" ref="I21:X21">SUM(I22:I25)</f>
        <v>748</v>
      </c>
      <c r="J21" s="494">
        <f t="shared" si="5"/>
        <v>250</v>
      </c>
      <c r="K21" s="494">
        <f>SUM(K22:K25)</f>
        <v>184</v>
      </c>
      <c r="L21" s="657">
        <f t="shared" si="5"/>
        <v>498</v>
      </c>
      <c r="M21" s="658">
        <f t="shared" si="5"/>
        <v>276</v>
      </c>
      <c r="N21" s="658">
        <f t="shared" si="5"/>
        <v>222</v>
      </c>
      <c r="O21" s="656">
        <f t="shared" si="5"/>
        <v>0</v>
      </c>
      <c r="P21" s="650">
        <f t="shared" si="5"/>
        <v>230</v>
      </c>
      <c r="Q21" s="657">
        <f t="shared" si="5"/>
        <v>268</v>
      </c>
      <c r="R21" s="652">
        <f t="shared" si="5"/>
        <v>0</v>
      </c>
      <c r="S21" s="483">
        <f t="shared" si="5"/>
        <v>0</v>
      </c>
      <c r="T21" s="657">
        <f t="shared" si="5"/>
        <v>0</v>
      </c>
      <c r="U21" s="652">
        <f t="shared" si="5"/>
        <v>0</v>
      </c>
      <c r="V21" s="483">
        <f t="shared" si="5"/>
        <v>0</v>
      </c>
      <c r="W21" s="483">
        <f t="shared" si="5"/>
        <v>0</v>
      </c>
      <c r="X21" s="657">
        <f t="shared" si="5"/>
        <v>0</v>
      </c>
    </row>
    <row r="22" spans="2:24" ht="13.5" thickBot="1">
      <c r="B22" s="471" t="s">
        <v>305</v>
      </c>
      <c r="C22" s="470" t="s">
        <v>428</v>
      </c>
      <c r="D22" s="469">
        <v>2</v>
      </c>
      <c r="E22" s="469"/>
      <c r="F22" s="484"/>
      <c r="G22" s="469"/>
      <c r="H22" s="485"/>
      <c r="I22" s="469">
        <f>J22+L22</f>
        <v>350</v>
      </c>
      <c r="J22" s="469">
        <v>116</v>
      </c>
      <c r="K22" s="622">
        <v>50</v>
      </c>
      <c r="L22" s="622">
        <f>SUM(P22:V22)</f>
        <v>234</v>
      </c>
      <c r="M22" s="469">
        <v>124</v>
      </c>
      <c r="N22" s="484">
        <v>110</v>
      </c>
      <c r="O22" s="469"/>
      <c r="P22" s="693">
        <v>96</v>
      </c>
      <c r="Q22" s="694">
        <v>138</v>
      </c>
      <c r="R22" s="695"/>
      <c r="S22" s="571"/>
      <c r="T22" s="572"/>
      <c r="U22" s="573"/>
      <c r="V22" s="574"/>
      <c r="W22" s="696"/>
      <c r="X22" s="574"/>
    </row>
    <row r="23" spans="2:24" ht="13.5" thickBot="1">
      <c r="B23" s="486" t="s">
        <v>306</v>
      </c>
      <c r="C23" s="476" t="s">
        <v>307</v>
      </c>
      <c r="D23" s="487"/>
      <c r="E23" s="623">
        <v>2</v>
      </c>
      <c r="F23" s="476"/>
      <c r="G23" s="475"/>
      <c r="H23" s="478"/>
      <c r="I23" s="469">
        <f>J23+L23</f>
        <v>142</v>
      </c>
      <c r="J23" s="475">
        <v>48</v>
      </c>
      <c r="K23" s="488">
        <v>48</v>
      </c>
      <c r="L23" s="488">
        <f>SUM(P23:V23)</f>
        <v>94</v>
      </c>
      <c r="M23" s="475">
        <v>54</v>
      </c>
      <c r="N23" s="477">
        <v>40</v>
      </c>
      <c r="O23" s="475"/>
      <c r="P23" s="697">
        <v>32</v>
      </c>
      <c r="Q23" s="581">
        <v>62</v>
      </c>
      <c r="R23" s="575"/>
      <c r="S23" s="481"/>
      <c r="T23" s="576"/>
      <c r="U23" s="567"/>
      <c r="V23" s="568"/>
      <c r="W23" s="568"/>
      <c r="X23" s="566"/>
    </row>
    <row r="24" spans="2:24" ht="13.5" thickBot="1">
      <c r="B24" s="481" t="s">
        <v>308</v>
      </c>
      <c r="C24" s="470" t="s">
        <v>309</v>
      </c>
      <c r="D24" s="471">
        <v>1</v>
      </c>
      <c r="E24" s="471"/>
      <c r="F24" s="472"/>
      <c r="G24" s="471"/>
      <c r="H24" s="473"/>
      <c r="I24" s="469">
        <f>J24+L24</f>
        <v>106</v>
      </c>
      <c r="J24" s="471">
        <v>36</v>
      </c>
      <c r="K24" s="474">
        <v>36</v>
      </c>
      <c r="L24" s="488">
        <f>SUM(P24:V24)</f>
        <v>70</v>
      </c>
      <c r="M24" s="471">
        <v>40</v>
      </c>
      <c r="N24" s="472">
        <v>30</v>
      </c>
      <c r="O24" s="471"/>
      <c r="P24" s="698">
        <v>70</v>
      </c>
      <c r="Q24" s="583"/>
      <c r="R24" s="575"/>
      <c r="S24" s="481"/>
      <c r="T24" s="576"/>
      <c r="U24" s="567"/>
      <c r="V24" s="568"/>
      <c r="W24" s="568"/>
      <c r="X24" s="566"/>
    </row>
    <row r="25" spans="2:24" ht="13.5" thickBot="1">
      <c r="B25" s="489" t="s">
        <v>310</v>
      </c>
      <c r="C25" s="490" t="s">
        <v>311</v>
      </c>
      <c r="D25" s="480"/>
      <c r="E25" s="480">
        <v>2</v>
      </c>
      <c r="F25" s="482"/>
      <c r="G25" s="480"/>
      <c r="H25" s="491"/>
      <c r="I25" s="469">
        <f>J25+L25</f>
        <v>150</v>
      </c>
      <c r="J25" s="486">
        <v>50</v>
      </c>
      <c r="K25" s="624">
        <v>50</v>
      </c>
      <c r="L25" s="625">
        <f>SUM(P25:V25)</f>
        <v>100</v>
      </c>
      <c r="M25" s="486">
        <v>58</v>
      </c>
      <c r="N25" s="492">
        <v>42</v>
      </c>
      <c r="O25" s="486"/>
      <c r="P25" s="690">
        <v>32</v>
      </c>
      <c r="Q25" s="582">
        <v>68</v>
      </c>
      <c r="R25" s="699"/>
      <c r="S25" s="577"/>
      <c r="T25" s="564"/>
      <c r="U25" s="556"/>
      <c r="V25" s="557"/>
      <c r="W25" s="700"/>
      <c r="X25" s="557"/>
    </row>
    <row r="26" spans="2:24" ht="24.75" thickBot="1">
      <c r="B26" s="451" t="s">
        <v>312</v>
      </c>
      <c r="C26" s="453" t="s">
        <v>313</v>
      </c>
      <c r="D26" s="451">
        <v>0</v>
      </c>
      <c r="E26" s="451">
        <v>1</v>
      </c>
      <c r="F26" s="468"/>
      <c r="G26" s="493"/>
      <c r="H26" s="462">
        <f>I26+L26</f>
        <v>90</v>
      </c>
      <c r="I26" s="451">
        <f>I27</f>
        <v>54</v>
      </c>
      <c r="J26" s="451">
        <f>J27</f>
        <v>18</v>
      </c>
      <c r="K26" s="451">
        <f>K27</f>
        <v>18</v>
      </c>
      <c r="L26" s="494">
        <f>L27</f>
        <v>36</v>
      </c>
      <c r="M26" s="451">
        <f>M27</f>
        <v>36</v>
      </c>
      <c r="N26" s="462"/>
      <c r="O26" s="451"/>
      <c r="P26" s="495">
        <f>P27</f>
        <v>0</v>
      </c>
      <c r="Q26" s="495">
        <f>Q27</f>
        <v>36</v>
      </c>
      <c r="R26" s="493"/>
      <c r="S26" s="493"/>
      <c r="T26" s="451"/>
      <c r="U26" s="451"/>
      <c r="V26" s="451"/>
      <c r="W26" s="451"/>
      <c r="X26" s="451"/>
    </row>
    <row r="27" spans="2:24" ht="13.5" thickBot="1">
      <c r="B27" s="489" t="s">
        <v>314</v>
      </c>
      <c r="C27" s="626" t="s">
        <v>429</v>
      </c>
      <c r="D27" s="489"/>
      <c r="E27" s="480">
        <v>2</v>
      </c>
      <c r="F27" s="627"/>
      <c r="G27" s="489"/>
      <c r="H27" s="627"/>
      <c r="I27" s="628">
        <f>L27+J27</f>
        <v>54</v>
      </c>
      <c r="J27" s="628">
        <v>18</v>
      </c>
      <c r="K27" s="624">
        <v>18</v>
      </c>
      <c r="L27" s="474">
        <f>SUM(P27:V27)</f>
        <v>36</v>
      </c>
      <c r="M27" s="471">
        <v>36</v>
      </c>
      <c r="N27" s="472"/>
      <c r="O27" s="471"/>
      <c r="P27" s="698"/>
      <c r="Q27" s="590">
        <v>36</v>
      </c>
      <c r="R27" s="493"/>
      <c r="S27" s="493"/>
      <c r="T27" s="451"/>
      <c r="U27" s="451"/>
      <c r="V27" s="451"/>
      <c r="W27" s="451"/>
      <c r="X27" s="451"/>
    </row>
    <row r="28" spans="2:26" ht="26.25" thickBot="1">
      <c r="B28" s="451" t="s">
        <v>153</v>
      </c>
      <c r="C28" s="496" t="s">
        <v>315</v>
      </c>
      <c r="D28" s="451">
        <v>0</v>
      </c>
      <c r="E28" s="451">
        <v>6</v>
      </c>
      <c r="F28" s="462">
        <v>0</v>
      </c>
      <c r="G28" s="451"/>
      <c r="H28" s="465"/>
      <c r="I28" s="451">
        <f>SUM(I29:I32)</f>
        <v>468</v>
      </c>
      <c r="J28" s="451">
        <f aca="true" t="shared" si="6" ref="J28:X28">SUM(J29:J32)</f>
        <v>156</v>
      </c>
      <c r="K28" s="464"/>
      <c r="L28" s="464">
        <f t="shared" si="6"/>
        <v>312</v>
      </c>
      <c r="M28" s="451">
        <f t="shared" si="6"/>
        <v>96</v>
      </c>
      <c r="N28" s="462">
        <f t="shared" si="6"/>
        <v>216</v>
      </c>
      <c r="O28" s="451">
        <f t="shared" si="6"/>
        <v>0</v>
      </c>
      <c r="P28" s="495">
        <f t="shared" si="6"/>
        <v>0</v>
      </c>
      <c r="Q28" s="451">
        <f t="shared" si="6"/>
        <v>0</v>
      </c>
      <c r="R28" s="451">
        <f t="shared" si="6"/>
        <v>160</v>
      </c>
      <c r="S28" s="451">
        <f t="shared" si="6"/>
        <v>68</v>
      </c>
      <c r="T28" s="451">
        <f t="shared" si="6"/>
        <v>0</v>
      </c>
      <c r="U28" s="451">
        <f t="shared" si="6"/>
        <v>56</v>
      </c>
      <c r="V28" s="451">
        <f t="shared" si="6"/>
        <v>0</v>
      </c>
      <c r="W28" s="451">
        <f t="shared" si="6"/>
        <v>28</v>
      </c>
      <c r="X28" s="464">
        <f t="shared" si="6"/>
        <v>0</v>
      </c>
      <c r="Y28" s="479"/>
      <c r="Z28" s="479"/>
    </row>
    <row r="29" spans="2:24" ht="15" customHeight="1">
      <c r="B29" s="471" t="s">
        <v>155</v>
      </c>
      <c r="C29" s="470" t="s">
        <v>156</v>
      </c>
      <c r="D29" s="471"/>
      <c r="E29" s="471">
        <v>3</v>
      </c>
      <c r="F29" s="497"/>
      <c r="G29" s="471"/>
      <c r="H29" s="472"/>
      <c r="I29" s="474">
        <v>64</v>
      </c>
      <c r="J29" s="471">
        <v>16</v>
      </c>
      <c r="K29" s="474"/>
      <c r="L29" s="474">
        <v>48</v>
      </c>
      <c r="M29" s="471">
        <v>48</v>
      </c>
      <c r="N29" s="472"/>
      <c r="O29" s="471"/>
      <c r="P29" s="698"/>
      <c r="Q29" s="583"/>
      <c r="R29" s="698">
        <v>48</v>
      </c>
      <c r="S29" s="472"/>
      <c r="T29" s="578"/>
      <c r="U29" s="579"/>
      <c r="V29" s="578"/>
      <c r="W29" s="686"/>
      <c r="X29" s="555"/>
    </row>
    <row r="30" spans="2:24" ht="15" customHeight="1">
      <c r="B30" s="475" t="s">
        <v>157</v>
      </c>
      <c r="C30" s="476" t="s">
        <v>127</v>
      </c>
      <c r="D30" s="475"/>
      <c r="E30" s="475">
        <v>3</v>
      </c>
      <c r="F30" s="477"/>
      <c r="G30" s="475"/>
      <c r="H30" s="477"/>
      <c r="I30" s="488">
        <v>64</v>
      </c>
      <c r="J30" s="475">
        <v>16</v>
      </c>
      <c r="K30" s="488"/>
      <c r="L30" s="488">
        <v>48</v>
      </c>
      <c r="M30" s="475">
        <v>48</v>
      </c>
      <c r="N30" s="477"/>
      <c r="O30" s="475"/>
      <c r="P30" s="697"/>
      <c r="Q30" s="581"/>
      <c r="R30" s="697">
        <v>48</v>
      </c>
      <c r="S30" s="477"/>
      <c r="T30" s="580"/>
      <c r="U30" s="575"/>
      <c r="V30" s="580"/>
      <c r="W30" s="568"/>
      <c r="X30" s="566"/>
    </row>
    <row r="31" spans="2:24" ht="15.75" customHeight="1">
      <c r="B31" s="475" t="s">
        <v>159</v>
      </c>
      <c r="C31" s="476" t="s">
        <v>125</v>
      </c>
      <c r="D31" s="475"/>
      <c r="E31" s="623">
        <v>4.6</v>
      </c>
      <c r="F31" s="477"/>
      <c r="G31" s="475"/>
      <c r="H31" s="477"/>
      <c r="I31" s="488">
        <v>124</v>
      </c>
      <c r="J31" s="475">
        <v>16</v>
      </c>
      <c r="K31" s="488"/>
      <c r="L31" s="488">
        <v>108</v>
      </c>
      <c r="M31" s="475"/>
      <c r="N31" s="477">
        <v>108</v>
      </c>
      <c r="O31" s="475"/>
      <c r="P31" s="697"/>
      <c r="Q31" s="581"/>
      <c r="R31" s="697">
        <v>32</v>
      </c>
      <c r="S31" s="477">
        <v>34</v>
      </c>
      <c r="T31" s="580"/>
      <c r="U31" s="575">
        <v>28</v>
      </c>
      <c r="V31" s="580"/>
      <c r="W31" s="481">
        <v>14</v>
      </c>
      <c r="X31" s="566"/>
    </row>
    <row r="32" spans="2:24" ht="13.5" thickBot="1">
      <c r="B32" s="486" t="s">
        <v>161</v>
      </c>
      <c r="C32" s="498" t="s">
        <v>164</v>
      </c>
      <c r="D32" s="486"/>
      <c r="E32" s="629">
        <v>4.6</v>
      </c>
      <c r="F32" s="499"/>
      <c r="G32" s="486"/>
      <c r="H32" s="492"/>
      <c r="I32" s="500">
        <v>216</v>
      </c>
      <c r="J32" s="486">
        <v>108</v>
      </c>
      <c r="K32" s="500"/>
      <c r="L32" s="500">
        <v>108</v>
      </c>
      <c r="M32" s="486"/>
      <c r="N32" s="492">
        <v>108</v>
      </c>
      <c r="O32" s="486"/>
      <c r="P32" s="690"/>
      <c r="Q32" s="582"/>
      <c r="R32" s="697">
        <v>32</v>
      </c>
      <c r="S32" s="477">
        <v>34</v>
      </c>
      <c r="T32" s="580"/>
      <c r="U32" s="600">
        <v>28</v>
      </c>
      <c r="V32" s="604"/>
      <c r="W32" s="601">
        <v>14</v>
      </c>
      <c r="X32" s="569"/>
    </row>
    <row r="33" spans="2:24" ht="23.25" customHeight="1" thickBot="1">
      <c r="B33" s="451" t="s">
        <v>177</v>
      </c>
      <c r="C33" s="453" t="s">
        <v>316</v>
      </c>
      <c r="D33" s="451">
        <v>0</v>
      </c>
      <c r="E33" s="451">
        <v>1</v>
      </c>
      <c r="F33" s="462">
        <v>0</v>
      </c>
      <c r="G33" s="451"/>
      <c r="H33" s="462"/>
      <c r="I33" s="464">
        <f>I34</f>
        <v>156</v>
      </c>
      <c r="J33" s="464">
        <f aca="true" t="shared" si="7" ref="J33:X33">J34</f>
        <v>52</v>
      </c>
      <c r="K33" s="464">
        <v>0</v>
      </c>
      <c r="L33" s="464">
        <f t="shared" si="7"/>
        <v>104</v>
      </c>
      <c r="M33" s="451">
        <f t="shared" si="7"/>
        <v>44</v>
      </c>
      <c r="N33" s="462">
        <f t="shared" si="7"/>
        <v>60</v>
      </c>
      <c r="O33" s="451">
        <f t="shared" si="7"/>
        <v>0</v>
      </c>
      <c r="P33" s="462">
        <f t="shared" si="7"/>
        <v>0</v>
      </c>
      <c r="Q33" s="464">
        <f t="shared" si="7"/>
        <v>0</v>
      </c>
      <c r="R33" s="464">
        <f t="shared" si="7"/>
        <v>48</v>
      </c>
      <c r="S33" s="464">
        <f t="shared" si="7"/>
        <v>56</v>
      </c>
      <c r="T33" s="464">
        <f t="shared" si="7"/>
        <v>0</v>
      </c>
      <c r="U33" s="464">
        <f t="shared" si="7"/>
        <v>0</v>
      </c>
      <c r="V33" s="464">
        <f t="shared" si="7"/>
        <v>0</v>
      </c>
      <c r="W33" s="464">
        <f t="shared" si="7"/>
        <v>0</v>
      </c>
      <c r="X33" s="464">
        <f t="shared" si="7"/>
        <v>0</v>
      </c>
    </row>
    <row r="34" spans="2:24" ht="42.75" customHeight="1" thickBot="1">
      <c r="B34" s="471" t="s">
        <v>179</v>
      </c>
      <c r="C34" s="470" t="s">
        <v>317</v>
      </c>
      <c r="D34" s="471"/>
      <c r="E34" s="471">
        <v>4</v>
      </c>
      <c r="F34" s="472"/>
      <c r="G34" s="471"/>
      <c r="H34" s="472"/>
      <c r="I34" s="501">
        <f>J34+L34</f>
        <v>156</v>
      </c>
      <c r="J34" s="493">
        <v>52</v>
      </c>
      <c r="K34" s="501"/>
      <c r="L34" s="501">
        <v>104</v>
      </c>
      <c r="M34" s="493">
        <v>44</v>
      </c>
      <c r="N34" s="468">
        <v>60</v>
      </c>
      <c r="O34" s="471"/>
      <c r="P34" s="698"/>
      <c r="Q34" s="583"/>
      <c r="R34" s="698">
        <v>48</v>
      </c>
      <c r="S34" s="472">
        <v>56</v>
      </c>
      <c r="T34" s="578"/>
      <c r="U34" s="584"/>
      <c r="V34" s="585"/>
      <c r="W34" s="701"/>
      <c r="X34" s="586"/>
    </row>
    <row r="35" spans="2:24" ht="15" customHeight="1" thickBot="1">
      <c r="B35" s="451" t="s">
        <v>318</v>
      </c>
      <c r="C35" s="453" t="s">
        <v>319</v>
      </c>
      <c r="D35" s="451">
        <f>D36+D48</f>
        <v>15</v>
      </c>
      <c r="E35" s="451">
        <f>E36+E48</f>
        <v>15</v>
      </c>
      <c r="F35" s="462">
        <v>3</v>
      </c>
      <c r="G35" s="451">
        <f>H35+I35</f>
        <v>2832</v>
      </c>
      <c r="H35" s="462">
        <f>H48</f>
        <v>540</v>
      </c>
      <c r="I35" s="451">
        <f aca="true" t="shared" si="8" ref="I35:X35">I36+I48</f>
        <v>2292</v>
      </c>
      <c r="J35" s="451">
        <f>J36+J48</f>
        <v>764</v>
      </c>
      <c r="K35" s="464">
        <v>0</v>
      </c>
      <c r="L35" s="464">
        <f t="shared" si="8"/>
        <v>1528</v>
      </c>
      <c r="M35" s="451">
        <f t="shared" si="8"/>
        <v>874</v>
      </c>
      <c r="N35" s="462">
        <f t="shared" si="8"/>
        <v>576</v>
      </c>
      <c r="O35" s="451">
        <f t="shared" si="8"/>
        <v>78</v>
      </c>
      <c r="P35" s="495">
        <f t="shared" si="8"/>
        <v>0</v>
      </c>
      <c r="Q35" s="451">
        <f t="shared" si="8"/>
        <v>0</v>
      </c>
      <c r="R35" s="451">
        <f t="shared" si="8"/>
        <v>368</v>
      </c>
      <c r="S35" s="451">
        <f t="shared" si="8"/>
        <v>488</v>
      </c>
      <c r="T35" s="451">
        <f t="shared" si="8"/>
        <v>216</v>
      </c>
      <c r="U35" s="451">
        <f t="shared" si="8"/>
        <v>442</v>
      </c>
      <c r="V35" s="451">
        <f t="shared" si="8"/>
        <v>108</v>
      </c>
      <c r="W35" s="451">
        <f t="shared" si="8"/>
        <v>230</v>
      </c>
      <c r="X35" s="464">
        <f t="shared" si="8"/>
        <v>216</v>
      </c>
    </row>
    <row r="36" spans="2:24" ht="13.5" thickBot="1">
      <c r="B36" s="451" t="s">
        <v>320</v>
      </c>
      <c r="C36" s="453" t="s">
        <v>321</v>
      </c>
      <c r="D36" s="451">
        <v>6</v>
      </c>
      <c r="E36" s="451">
        <v>7</v>
      </c>
      <c r="F36" s="462">
        <v>2</v>
      </c>
      <c r="G36" s="502"/>
      <c r="H36" s="503"/>
      <c r="I36" s="451">
        <f aca="true" t="shared" si="9" ref="I36:X36">SUM(I37:I47)</f>
        <v>1368</v>
      </c>
      <c r="J36" s="451">
        <f t="shared" si="9"/>
        <v>456</v>
      </c>
      <c r="K36" s="464">
        <v>0</v>
      </c>
      <c r="L36" s="464">
        <f t="shared" si="9"/>
        <v>912</v>
      </c>
      <c r="M36" s="451">
        <f t="shared" si="9"/>
        <v>500</v>
      </c>
      <c r="N36" s="462">
        <f t="shared" si="9"/>
        <v>362</v>
      </c>
      <c r="O36" s="451">
        <f t="shared" si="9"/>
        <v>50</v>
      </c>
      <c r="P36" s="495">
        <f t="shared" si="9"/>
        <v>0</v>
      </c>
      <c r="Q36" s="451">
        <f t="shared" si="9"/>
        <v>0</v>
      </c>
      <c r="R36" s="451">
        <f t="shared" si="9"/>
        <v>368</v>
      </c>
      <c r="S36" s="451">
        <f t="shared" si="9"/>
        <v>250</v>
      </c>
      <c r="T36" s="451">
        <f t="shared" si="9"/>
        <v>0</v>
      </c>
      <c r="U36" s="451">
        <f t="shared" si="9"/>
        <v>182</v>
      </c>
      <c r="V36" s="451">
        <f t="shared" si="9"/>
        <v>0</v>
      </c>
      <c r="W36" s="451">
        <f t="shared" si="9"/>
        <v>112</v>
      </c>
      <c r="X36" s="464">
        <f t="shared" si="9"/>
        <v>0</v>
      </c>
    </row>
    <row r="37" spans="2:24" ht="12.75">
      <c r="B37" s="475" t="s">
        <v>322</v>
      </c>
      <c r="C37" s="476" t="s">
        <v>211</v>
      </c>
      <c r="D37" s="475">
        <v>4</v>
      </c>
      <c r="E37" s="475">
        <v>3</v>
      </c>
      <c r="F37" s="477">
        <v>4</v>
      </c>
      <c r="G37" s="504"/>
      <c r="H37" s="505"/>
      <c r="I37" s="477">
        <f>J37+L37</f>
        <v>198</v>
      </c>
      <c r="J37" s="475">
        <v>66</v>
      </c>
      <c r="K37" s="488"/>
      <c r="L37" s="488">
        <f>SUM(P37:X37)</f>
        <v>132</v>
      </c>
      <c r="M37" s="475">
        <v>82</v>
      </c>
      <c r="N37" s="477">
        <v>16</v>
      </c>
      <c r="O37" s="475">
        <v>34</v>
      </c>
      <c r="P37" s="702"/>
      <c r="Q37" s="703"/>
      <c r="R37" s="697">
        <v>64</v>
      </c>
      <c r="S37" s="477">
        <v>68</v>
      </c>
      <c r="T37" s="587"/>
      <c r="U37" s="588"/>
      <c r="V37" s="587"/>
      <c r="W37" s="568"/>
      <c r="X37" s="566"/>
    </row>
    <row r="38" spans="2:24" ht="24">
      <c r="B38" s="475" t="s">
        <v>323</v>
      </c>
      <c r="C38" s="476" t="s">
        <v>324</v>
      </c>
      <c r="D38" s="475">
        <v>4</v>
      </c>
      <c r="E38" s="475"/>
      <c r="F38" s="477"/>
      <c r="G38" s="475"/>
      <c r="H38" s="478"/>
      <c r="I38" s="477">
        <f aca="true" t="shared" si="10" ref="I38:I47">J38+L38</f>
        <v>166</v>
      </c>
      <c r="J38" s="475">
        <v>56</v>
      </c>
      <c r="K38" s="488"/>
      <c r="L38" s="488">
        <f>SUM(P38:X38)</f>
        <v>110</v>
      </c>
      <c r="M38" s="475">
        <v>78</v>
      </c>
      <c r="N38" s="477">
        <v>32</v>
      </c>
      <c r="O38" s="475"/>
      <c r="P38" s="697"/>
      <c r="Q38" s="581"/>
      <c r="R38" s="697">
        <v>64</v>
      </c>
      <c r="S38" s="477">
        <v>46</v>
      </c>
      <c r="T38" s="580"/>
      <c r="U38" s="575"/>
      <c r="V38" s="580"/>
      <c r="W38" s="568"/>
      <c r="X38" s="566"/>
    </row>
    <row r="39" spans="2:24" ht="12.75">
      <c r="B39" s="475" t="s">
        <v>325</v>
      </c>
      <c r="C39" s="476" t="s">
        <v>326</v>
      </c>
      <c r="D39" s="475">
        <v>3</v>
      </c>
      <c r="E39" s="475"/>
      <c r="F39" s="477">
        <v>3</v>
      </c>
      <c r="G39" s="475"/>
      <c r="H39" s="478"/>
      <c r="I39" s="477">
        <f t="shared" si="10"/>
        <v>144</v>
      </c>
      <c r="J39" s="475">
        <v>48</v>
      </c>
      <c r="K39" s="488"/>
      <c r="L39" s="488">
        <f aca="true" t="shared" si="11" ref="L39:L47">SUM(P39:X39)</f>
        <v>96</v>
      </c>
      <c r="M39" s="475">
        <v>64</v>
      </c>
      <c r="N39" s="477">
        <v>16</v>
      </c>
      <c r="O39" s="475">
        <v>16</v>
      </c>
      <c r="P39" s="697"/>
      <c r="Q39" s="581"/>
      <c r="R39" s="697">
        <v>96</v>
      </c>
      <c r="S39" s="477"/>
      <c r="T39" s="580"/>
      <c r="U39" s="575"/>
      <c r="V39" s="580"/>
      <c r="W39" s="568"/>
      <c r="X39" s="566"/>
    </row>
    <row r="40" spans="2:24" ht="12.75">
      <c r="B40" s="475" t="s">
        <v>327</v>
      </c>
      <c r="C40" s="476" t="s">
        <v>328</v>
      </c>
      <c r="D40" s="475">
        <v>3</v>
      </c>
      <c r="E40" s="475"/>
      <c r="F40" s="477"/>
      <c r="G40" s="475"/>
      <c r="H40" s="478"/>
      <c r="I40" s="477">
        <f t="shared" si="10"/>
        <v>96</v>
      </c>
      <c r="J40" s="475">
        <v>32</v>
      </c>
      <c r="K40" s="488"/>
      <c r="L40" s="488">
        <f t="shared" si="11"/>
        <v>64</v>
      </c>
      <c r="M40" s="475">
        <v>48</v>
      </c>
      <c r="N40" s="477">
        <v>16</v>
      </c>
      <c r="O40" s="475"/>
      <c r="P40" s="697"/>
      <c r="Q40" s="581"/>
      <c r="R40" s="697">
        <v>64</v>
      </c>
      <c r="S40" s="477"/>
      <c r="T40" s="580"/>
      <c r="U40" s="575"/>
      <c r="V40" s="580"/>
      <c r="W40" s="568"/>
      <c r="X40" s="566"/>
    </row>
    <row r="41" spans="2:24" ht="12.75">
      <c r="B41" s="475" t="s">
        <v>329</v>
      </c>
      <c r="C41" s="476" t="s">
        <v>330</v>
      </c>
      <c r="D41" s="475"/>
      <c r="E41" s="475">
        <v>5</v>
      </c>
      <c r="F41" s="477"/>
      <c r="G41" s="475"/>
      <c r="H41" s="478"/>
      <c r="I41" s="477">
        <f t="shared" si="10"/>
        <v>106</v>
      </c>
      <c r="J41" s="475">
        <v>36</v>
      </c>
      <c r="K41" s="488"/>
      <c r="L41" s="488">
        <f t="shared" si="11"/>
        <v>70</v>
      </c>
      <c r="M41" s="475">
        <v>56</v>
      </c>
      <c r="N41" s="477">
        <v>14</v>
      </c>
      <c r="O41" s="475"/>
      <c r="P41" s="697"/>
      <c r="Q41" s="581"/>
      <c r="R41" s="697"/>
      <c r="S41" s="477"/>
      <c r="T41" s="580"/>
      <c r="U41" s="575">
        <v>70</v>
      </c>
      <c r="V41" s="580"/>
      <c r="W41" s="568"/>
      <c r="X41" s="566"/>
    </row>
    <row r="42" spans="2:24" ht="12.75">
      <c r="B42" s="475" t="s">
        <v>331</v>
      </c>
      <c r="C42" s="476" t="s">
        <v>213</v>
      </c>
      <c r="D42" s="475"/>
      <c r="E42" s="475">
        <v>4</v>
      </c>
      <c r="F42" s="477"/>
      <c r="G42" s="475"/>
      <c r="H42" s="478"/>
      <c r="I42" s="477">
        <f t="shared" si="10"/>
        <v>102</v>
      </c>
      <c r="J42" s="475">
        <v>34</v>
      </c>
      <c r="K42" s="488"/>
      <c r="L42" s="488">
        <f t="shared" si="11"/>
        <v>68</v>
      </c>
      <c r="M42" s="475">
        <v>20</v>
      </c>
      <c r="N42" s="477">
        <v>48</v>
      </c>
      <c r="O42" s="475"/>
      <c r="P42" s="697"/>
      <c r="Q42" s="581"/>
      <c r="R42" s="697"/>
      <c r="S42" s="477">
        <v>68</v>
      </c>
      <c r="T42" s="580"/>
      <c r="U42" s="575"/>
      <c r="V42" s="580"/>
      <c r="W42" s="568"/>
      <c r="X42" s="566"/>
    </row>
    <row r="43" spans="2:24" ht="12.75">
      <c r="B43" s="475" t="s">
        <v>332</v>
      </c>
      <c r="C43" s="476" t="s">
        <v>333</v>
      </c>
      <c r="D43" s="475">
        <v>3</v>
      </c>
      <c r="E43" s="475"/>
      <c r="F43" s="477"/>
      <c r="G43" s="475"/>
      <c r="H43" s="478"/>
      <c r="I43" s="477">
        <f t="shared" si="10"/>
        <v>120</v>
      </c>
      <c r="J43" s="475">
        <v>40</v>
      </c>
      <c r="K43" s="488"/>
      <c r="L43" s="488">
        <f t="shared" si="11"/>
        <v>80</v>
      </c>
      <c r="M43" s="475">
        <v>60</v>
      </c>
      <c r="N43" s="477">
        <v>20</v>
      </c>
      <c r="O43" s="475"/>
      <c r="P43" s="697"/>
      <c r="Q43" s="581"/>
      <c r="R43" s="697">
        <v>80</v>
      </c>
      <c r="S43" s="477"/>
      <c r="T43" s="580"/>
      <c r="U43" s="575"/>
      <c r="V43" s="580"/>
      <c r="W43" s="568"/>
      <c r="X43" s="566"/>
    </row>
    <row r="44" spans="2:24" ht="12.75">
      <c r="B44" s="475" t="s">
        <v>334</v>
      </c>
      <c r="C44" s="476" t="s">
        <v>335</v>
      </c>
      <c r="D44" s="475"/>
      <c r="E44" s="475">
        <v>5</v>
      </c>
      <c r="F44" s="477"/>
      <c r="G44" s="475"/>
      <c r="H44" s="478"/>
      <c r="I44" s="477">
        <f t="shared" si="10"/>
        <v>84</v>
      </c>
      <c r="J44" s="475">
        <v>28</v>
      </c>
      <c r="K44" s="488"/>
      <c r="L44" s="488">
        <f t="shared" si="11"/>
        <v>56</v>
      </c>
      <c r="M44" s="475">
        <v>40</v>
      </c>
      <c r="N44" s="477">
        <v>16</v>
      </c>
      <c r="O44" s="475"/>
      <c r="P44" s="697"/>
      <c r="Q44" s="581"/>
      <c r="R44" s="697"/>
      <c r="S44" s="477"/>
      <c r="T44" s="580"/>
      <c r="U44" s="575">
        <v>56</v>
      </c>
      <c r="V44" s="580"/>
      <c r="W44" s="568"/>
      <c r="X44" s="566"/>
    </row>
    <row r="45" spans="2:24" ht="12.75">
      <c r="B45" s="475" t="s">
        <v>336</v>
      </c>
      <c r="C45" s="476" t="s">
        <v>419</v>
      </c>
      <c r="D45" s="475"/>
      <c r="E45" s="475">
        <v>6</v>
      </c>
      <c r="F45" s="477"/>
      <c r="G45" s="475"/>
      <c r="H45" s="478"/>
      <c r="I45" s="477">
        <f t="shared" si="10"/>
        <v>62</v>
      </c>
      <c r="J45" s="475">
        <v>20</v>
      </c>
      <c r="K45" s="488"/>
      <c r="L45" s="488">
        <f t="shared" si="11"/>
        <v>42</v>
      </c>
      <c r="M45" s="475">
        <v>28</v>
      </c>
      <c r="N45" s="477">
        <v>14</v>
      </c>
      <c r="O45" s="475"/>
      <c r="P45" s="697"/>
      <c r="Q45" s="581"/>
      <c r="R45" s="697"/>
      <c r="S45" s="477"/>
      <c r="T45" s="580"/>
      <c r="U45" s="575"/>
      <c r="V45" s="580"/>
      <c r="W45" s="481">
        <v>42</v>
      </c>
      <c r="X45" s="566"/>
    </row>
    <row r="46" spans="2:24" ht="12.75">
      <c r="B46" s="475" t="s">
        <v>337</v>
      </c>
      <c r="C46" s="476" t="s">
        <v>338</v>
      </c>
      <c r="D46" s="475"/>
      <c r="E46" s="475">
        <v>6</v>
      </c>
      <c r="F46" s="477"/>
      <c r="G46" s="475"/>
      <c r="H46" s="478"/>
      <c r="I46" s="477">
        <f t="shared" si="10"/>
        <v>62</v>
      </c>
      <c r="J46" s="475">
        <v>20</v>
      </c>
      <c r="K46" s="488"/>
      <c r="L46" s="488">
        <f t="shared" si="11"/>
        <v>42</v>
      </c>
      <c r="M46" s="475">
        <v>24</v>
      </c>
      <c r="N46" s="477">
        <v>18</v>
      </c>
      <c r="O46" s="475"/>
      <c r="P46" s="697"/>
      <c r="Q46" s="581"/>
      <c r="R46" s="697"/>
      <c r="S46" s="477"/>
      <c r="T46" s="580"/>
      <c r="U46" s="575"/>
      <c r="V46" s="580"/>
      <c r="W46" s="481">
        <v>42</v>
      </c>
      <c r="X46" s="566"/>
    </row>
    <row r="47" spans="2:24" ht="43.5" customHeight="1" thickBot="1">
      <c r="B47" s="475" t="s">
        <v>339</v>
      </c>
      <c r="C47" s="476" t="s">
        <v>340</v>
      </c>
      <c r="D47" s="475">
        <v>6</v>
      </c>
      <c r="E47" s="475">
        <v>4</v>
      </c>
      <c r="F47" s="477"/>
      <c r="G47" s="475"/>
      <c r="H47" s="478"/>
      <c r="I47" s="477">
        <f t="shared" si="10"/>
        <v>228</v>
      </c>
      <c r="J47" s="475">
        <v>76</v>
      </c>
      <c r="K47" s="488"/>
      <c r="L47" s="488">
        <f t="shared" si="11"/>
        <v>152</v>
      </c>
      <c r="M47" s="475"/>
      <c r="N47" s="477">
        <v>152</v>
      </c>
      <c r="O47" s="475"/>
      <c r="P47" s="697"/>
      <c r="Q47" s="581"/>
      <c r="R47" s="697"/>
      <c r="S47" s="477">
        <v>68</v>
      </c>
      <c r="T47" s="580"/>
      <c r="U47" s="575">
        <v>56</v>
      </c>
      <c r="V47" s="580"/>
      <c r="W47" s="481">
        <v>28</v>
      </c>
      <c r="X47" s="566"/>
    </row>
    <row r="48" spans="2:24" ht="15.75" customHeight="1" thickBot="1">
      <c r="B48" s="451" t="s">
        <v>341</v>
      </c>
      <c r="C48" s="506" t="s">
        <v>342</v>
      </c>
      <c r="D48" s="451">
        <v>9</v>
      </c>
      <c r="E48" s="451">
        <v>8</v>
      </c>
      <c r="F48" s="462">
        <v>1</v>
      </c>
      <c r="G48" s="451">
        <v>1464</v>
      </c>
      <c r="H48" s="495">
        <v>540</v>
      </c>
      <c r="I48" s="451">
        <f>I49+I52+I55+I58+I61</f>
        <v>924</v>
      </c>
      <c r="J48" s="451">
        <f aca="true" t="shared" si="12" ref="J48:X48">J49+J52+J55+J58+J61</f>
        <v>308</v>
      </c>
      <c r="K48" s="464"/>
      <c r="L48" s="464">
        <f t="shared" si="12"/>
        <v>616</v>
      </c>
      <c r="M48" s="451">
        <f t="shared" si="12"/>
        <v>374</v>
      </c>
      <c r="N48" s="462">
        <f t="shared" si="12"/>
        <v>214</v>
      </c>
      <c r="O48" s="451">
        <f t="shared" si="12"/>
        <v>28</v>
      </c>
      <c r="P48" s="495">
        <f t="shared" si="12"/>
        <v>0</v>
      </c>
      <c r="Q48" s="451">
        <f t="shared" si="12"/>
        <v>0</v>
      </c>
      <c r="R48" s="451">
        <f t="shared" si="12"/>
        <v>0</v>
      </c>
      <c r="S48" s="451">
        <f t="shared" si="12"/>
        <v>238</v>
      </c>
      <c r="T48" s="451">
        <f>T49+T52+T55+T58+T61</f>
        <v>216</v>
      </c>
      <c r="U48" s="451">
        <f t="shared" si="12"/>
        <v>260</v>
      </c>
      <c r="V48" s="451">
        <f t="shared" si="12"/>
        <v>108</v>
      </c>
      <c r="W48" s="451">
        <f t="shared" si="12"/>
        <v>118</v>
      </c>
      <c r="X48" s="464">
        <f t="shared" si="12"/>
        <v>216</v>
      </c>
    </row>
    <row r="49" spans="2:24" ht="25.5" customHeight="1" thickBot="1">
      <c r="B49" s="507" t="s">
        <v>343</v>
      </c>
      <c r="C49" s="508" t="s">
        <v>344</v>
      </c>
      <c r="D49" s="451" t="s">
        <v>345</v>
      </c>
      <c r="E49" s="493"/>
      <c r="F49" s="468"/>
      <c r="G49" s="451">
        <f>SUM(H49:I49)</f>
        <v>260</v>
      </c>
      <c r="H49" s="495">
        <v>108</v>
      </c>
      <c r="I49" s="509">
        <f>SUM(I50:I51)</f>
        <v>152</v>
      </c>
      <c r="J49" s="509">
        <f aca="true" t="shared" si="13" ref="J49:X49">SUM(J50:J51)</f>
        <v>50</v>
      </c>
      <c r="K49" s="510"/>
      <c r="L49" s="510">
        <f t="shared" si="13"/>
        <v>102</v>
      </c>
      <c r="M49" s="509">
        <f t="shared" si="13"/>
        <v>68</v>
      </c>
      <c r="N49" s="511">
        <f t="shared" si="13"/>
        <v>34</v>
      </c>
      <c r="O49" s="509">
        <f t="shared" si="13"/>
        <v>0</v>
      </c>
      <c r="P49" s="509">
        <f t="shared" si="13"/>
        <v>0</v>
      </c>
      <c r="Q49" s="589">
        <f t="shared" si="13"/>
        <v>0</v>
      </c>
      <c r="R49" s="509">
        <f t="shared" si="13"/>
        <v>0</v>
      </c>
      <c r="S49" s="509">
        <f t="shared" si="13"/>
        <v>102</v>
      </c>
      <c r="T49" s="589">
        <f t="shared" si="13"/>
        <v>108</v>
      </c>
      <c r="U49" s="509">
        <f t="shared" si="13"/>
        <v>0</v>
      </c>
      <c r="V49" s="511">
        <f t="shared" si="13"/>
        <v>0</v>
      </c>
      <c r="W49" s="509">
        <f t="shared" si="13"/>
        <v>0</v>
      </c>
      <c r="X49" s="511">
        <f t="shared" si="13"/>
        <v>0</v>
      </c>
    </row>
    <row r="50" spans="2:24" ht="26.25">
      <c r="B50" s="512" t="s">
        <v>346</v>
      </c>
      <c r="C50" s="513" t="s">
        <v>347</v>
      </c>
      <c r="D50" s="471">
        <v>4</v>
      </c>
      <c r="E50" s="471"/>
      <c r="F50" s="472"/>
      <c r="G50" s="471"/>
      <c r="H50" s="473"/>
      <c r="I50" s="471">
        <v>152</v>
      </c>
      <c r="J50" s="471">
        <v>50</v>
      </c>
      <c r="K50" s="474"/>
      <c r="L50" s="474">
        <v>102</v>
      </c>
      <c r="M50" s="471">
        <v>68</v>
      </c>
      <c r="N50" s="472">
        <v>34</v>
      </c>
      <c r="O50" s="471"/>
      <c r="P50" s="698"/>
      <c r="Q50" s="583"/>
      <c r="R50" s="579"/>
      <c r="S50" s="590">
        <v>102</v>
      </c>
      <c r="T50" s="583"/>
      <c r="U50" s="579"/>
      <c r="V50" s="590"/>
      <c r="W50" s="686"/>
      <c r="X50" s="555"/>
    </row>
    <row r="51" spans="2:24" ht="13.5" thickBot="1">
      <c r="B51" s="514" t="s">
        <v>245</v>
      </c>
      <c r="C51" s="515" t="s">
        <v>348</v>
      </c>
      <c r="D51" s="486"/>
      <c r="E51" s="486">
        <v>4</v>
      </c>
      <c r="F51" s="492"/>
      <c r="G51" s="486"/>
      <c r="H51" s="516">
        <v>108</v>
      </c>
      <c r="I51" s="486"/>
      <c r="J51" s="486"/>
      <c r="K51" s="500"/>
      <c r="L51" s="500"/>
      <c r="M51" s="486"/>
      <c r="N51" s="492"/>
      <c r="O51" s="486"/>
      <c r="P51" s="690"/>
      <c r="Q51" s="582"/>
      <c r="R51" s="591"/>
      <c r="S51" s="592"/>
      <c r="T51" s="582">
        <v>108</v>
      </c>
      <c r="U51" s="593"/>
      <c r="V51" s="592"/>
      <c r="W51" s="594"/>
      <c r="X51" s="595"/>
    </row>
    <row r="52" spans="2:24" ht="25.5" customHeight="1" thickBot="1">
      <c r="B52" s="507" t="s">
        <v>349</v>
      </c>
      <c r="C52" s="508" t="s">
        <v>350</v>
      </c>
      <c r="D52" s="451" t="s">
        <v>423</v>
      </c>
      <c r="E52" s="493"/>
      <c r="F52" s="468"/>
      <c r="G52" s="517">
        <v>255</v>
      </c>
      <c r="H52" s="495">
        <v>108</v>
      </c>
      <c r="I52" s="451">
        <f>SUM(I53:I54)</f>
        <v>148</v>
      </c>
      <c r="J52" s="451">
        <f aca="true" t="shared" si="14" ref="J52:X52">SUM(J53:J54)</f>
        <v>50</v>
      </c>
      <c r="K52" s="464">
        <v>0</v>
      </c>
      <c r="L52" s="464">
        <f t="shared" si="14"/>
        <v>98</v>
      </c>
      <c r="M52" s="451">
        <f t="shared" si="14"/>
        <v>70</v>
      </c>
      <c r="N52" s="462">
        <f t="shared" si="14"/>
        <v>28</v>
      </c>
      <c r="O52" s="451">
        <f t="shared" si="14"/>
        <v>0</v>
      </c>
      <c r="P52" s="704">
        <f t="shared" si="14"/>
        <v>0</v>
      </c>
      <c r="Q52" s="596">
        <f t="shared" si="14"/>
        <v>0</v>
      </c>
      <c r="R52" s="451">
        <f t="shared" si="14"/>
        <v>0</v>
      </c>
      <c r="S52" s="462">
        <f t="shared" si="14"/>
        <v>0</v>
      </c>
      <c r="T52" s="451">
        <f t="shared" si="14"/>
        <v>0</v>
      </c>
      <c r="U52" s="464">
        <f t="shared" si="14"/>
        <v>98</v>
      </c>
      <c r="V52" s="451">
        <f t="shared" si="14"/>
        <v>108</v>
      </c>
      <c r="W52" s="462">
        <f t="shared" si="14"/>
        <v>0</v>
      </c>
      <c r="X52" s="451">
        <f t="shared" si="14"/>
        <v>0</v>
      </c>
    </row>
    <row r="53" spans="2:24" ht="25.5" customHeight="1">
      <c r="B53" s="512" t="s">
        <v>351</v>
      </c>
      <c r="C53" s="513" t="s">
        <v>352</v>
      </c>
      <c r="D53" s="471"/>
      <c r="E53" s="471">
        <v>5</v>
      </c>
      <c r="F53" s="472"/>
      <c r="G53" s="466"/>
      <c r="H53" s="473"/>
      <c r="I53" s="471">
        <v>148</v>
      </c>
      <c r="J53" s="471">
        <v>50</v>
      </c>
      <c r="K53" s="474"/>
      <c r="L53" s="474">
        <v>98</v>
      </c>
      <c r="M53" s="471">
        <v>70</v>
      </c>
      <c r="N53" s="472">
        <v>28</v>
      </c>
      <c r="O53" s="471"/>
      <c r="P53" s="698"/>
      <c r="Q53" s="583"/>
      <c r="R53" s="579"/>
      <c r="S53" s="590"/>
      <c r="T53" s="583"/>
      <c r="U53" s="579">
        <v>98</v>
      </c>
      <c r="V53" s="590"/>
      <c r="W53" s="686"/>
      <c r="X53" s="555"/>
    </row>
    <row r="54" spans="2:24" ht="12.75" customHeight="1" thickBot="1">
      <c r="B54" s="514" t="s">
        <v>247</v>
      </c>
      <c r="C54" s="515" t="s">
        <v>420</v>
      </c>
      <c r="D54" s="486"/>
      <c r="E54" s="486">
        <v>5</v>
      </c>
      <c r="F54" s="492"/>
      <c r="G54" s="486"/>
      <c r="H54" s="516">
        <v>72</v>
      </c>
      <c r="I54" s="486"/>
      <c r="J54" s="486"/>
      <c r="K54" s="500"/>
      <c r="L54" s="500"/>
      <c r="M54" s="486"/>
      <c r="N54" s="492"/>
      <c r="O54" s="486"/>
      <c r="P54" s="690"/>
      <c r="Q54" s="582"/>
      <c r="R54" s="591"/>
      <c r="S54" s="592"/>
      <c r="T54" s="582"/>
      <c r="U54" s="591"/>
      <c r="V54" s="592">
        <v>108</v>
      </c>
      <c r="W54" s="592"/>
      <c r="X54" s="673"/>
    </row>
    <row r="55" spans="2:24" ht="25.5" customHeight="1" thickBot="1">
      <c r="B55" s="507" t="s">
        <v>353</v>
      </c>
      <c r="C55" s="508" t="s">
        <v>354</v>
      </c>
      <c r="D55" s="451" t="s">
        <v>355</v>
      </c>
      <c r="E55" s="493"/>
      <c r="F55" s="468"/>
      <c r="G55" s="451">
        <f>SUM(H55:I55)</f>
        <v>354</v>
      </c>
      <c r="H55" s="495">
        <v>144</v>
      </c>
      <c r="I55" s="451">
        <f>SUM(I56:I57)</f>
        <v>210</v>
      </c>
      <c r="J55" s="451">
        <f aca="true" t="shared" si="15" ref="J55:X55">SUM(J56:J57)</f>
        <v>70</v>
      </c>
      <c r="K55" s="464">
        <v>0</v>
      </c>
      <c r="L55" s="464">
        <f t="shared" si="15"/>
        <v>140</v>
      </c>
      <c r="M55" s="451">
        <f t="shared" si="15"/>
        <v>84</v>
      </c>
      <c r="N55" s="462">
        <f t="shared" si="15"/>
        <v>28</v>
      </c>
      <c r="O55" s="451">
        <f t="shared" si="15"/>
        <v>28</v>
      </c>
      <c r="P55" s="451">
        <f t="shared" si="15"/>
        <v>0</v>
      </c>
      <c r="Q55" s="495">
        <f t="shared" si="15"/>
        <v>0</v>
      </c>
      <c r="R55" s="451">
        <f t="shared" si="15"/>
        <v>0</v>
      </c>
      <c r="S55" s="462">
        <f t="shared" si="15"/>
        <v>0</v>
      </c>
      <c r="T55" s="451">
        <f t="shared" si="15"/>
        <v>0</v>
      </c>
      <c r="U55" s="464">
        <f t="shared" si="15"/>
        <v>78</v>
      </c>
      <c r="V55" s="451">
        <f t="shared" si="15"/>
        <v>0</v>
      </c>
      <c r="W55" s="462">
        <f t="shared" si="15"/>
        <v>62</v>
      </c>
      <c r="X55" s="451">
        <f t="shared" si="15"/>
        <v>144</v>
      </c>
    </row>
    <row r="56" spans="2:24" ht="25.5" customHeight="1">
      <c r="B56" s="512" t="s">
        <v>356</v>
      </c>
      <c r="C56" s="513" t="s">
        <v>354</v>
      </c>
      <c r="D56" s="471">
        <v>6</v>
      </c>
      <c r="E56" s="471"/>
      <c r="F56" s="472">
        <v>6</v>
      </c>
      <c r="G56" s="471"/>
      <c r="H56" s="473"/>
      <c r="I56" s="471">
        <v>210</v>
      </c>
      <c r="J56" s="471">
        <v>70</v>
      </c>
      <c r="K56" s="474"/>
      <c r="L56" s="474">
        <v>140</v>
      </c>
      <c r="M56" s="471">
        <v>84</v>
      </c>
      <c r="N56" s="472">
        <v>28</v>
      </c>
      <c r="O56" s="471">
        <v>28</v>
      </c>
      <c r="P56" s="698"/>
      <c r="Q56" s="583"/>
      <c r="R56" s="579"/>
      <c r="S56" s="590"/>
      <c r="T56" s="583"/>
      <c r="U56" s="579">
        <v>78</v>
      </c>
      <c r="V56" s="590"/>
      <c r="W56" s="590">
        <v>62</v>
      </c>
      <c r="X56" s="555"/>
    </row>
    <row r="57" spans="2:24" ht="12.75" customHeight="1" thickBot="1">
      <c r="B57" s="514" t="s">
        <v>249</v>
      </c>
      <c r="C57" s="515" t="s">
        <v>348</v>
      </c>
      <c r="D57" s="486"/>
      <c r="E57" s="486">
        <v>6</v>
      </c>
      <c r="F57" s="492"/>
      <c r="G57" s="486"/>
      <c r="H57" s="516">
        <v>144</v>
      </c>
      <c r="I57" s="486"/>
      <c r="J57" s="486"/>
      <c r="K57" s="500"/>
      <c r="L57" s="500"/>
      <c r="M57" s="486"/>
      <c r="N57" s="492"/>
      <c r="O57" s="486"/>
      <c r="P57" s="690"/>
      <c r="Q57" s="582"/>
      <c r="R57" s="591"/>
      <c r="S57" s="592"/>
      <c r="T57" s="582"/>
      <c r="U57" s="591"/>
      <c r="V57" s="592"/>
      <c r="W57" s="592"/>
      <c r="X57" s="673">
        <v>144</v>
      </c>
    </row>
    <row r="58" spans="2:24" ht="28.5" customHeight="1" thickBot="1">
      <c r="B58" s="507" t="s">
        <v>357</v>
      </c>
      <c r="C58" s="508" t="s">
        <v>358</v>
      </c>
      <c r="D58" s="517" t="s">
        <v>355</v>
      </c>
      <c r="E58" s="493"/>
      <c r="F58" s="468"/>
      <c r="G58" s="451">
        <f>SUM(H58:I58)</f>
        <v>282</v>
      </c>
      <c r="H58" s="495">
        <v>72</v>
      </c>
      <c r="I58" s="451">
        <f>SUM(I59:I60)</f>
        <v>210</v>
      </c>
      <c r="J58" s="451">
        <f aca="true" t="shared" si="16" ref="J58:X58">SUM(J59:J60)</f>
        <v>70</v>
      </c>
      <c r="K58" s="464">
        <v>0</v>
      </c>
      <c r="L58" s="464">
        <f t="shared" si="16"/>
        <v>140</v>
      </c>
      <c r="M58" s="451">
        <f t="shared" si="16"/>
        <v>84</v>
      </c>
      <c r="N58" s="462">
        <f t="shared" si="16"/>
        <v>56</v>
      </c>
      <c r="O58" s="451">
        <f t="shared" si="16"/>
        <v>0</v>
      </c>
      <c r="P58" s="462">
        <f t="shared" si="16"/>
        <v>0</v>
      </c>
      <c r="Q58" s="451">
        <f t="shared" si="16"/>
        <v>0</v>
      </c>
      <c r="R58" s="464">
        <f t="shared" si="16"/>
        <v>0</v>
      </c>
      <c r="S58" s="451">
        <f t="shared" si="16"/>
        <v>0</v>
      </c>
      <c r="T58" s="495">
        <f t="shared" si="16"/>
        <v>0</v>
      </c>
      <c r="U58" s="451">
        <f t="shared" si="16"/>
        <v>84</v>
      </c>
      <c r="V58" s="462">
        <f t="shared" si="16"/>
        <v>0</v>
      </c>
      <c r="W58" s="451">
        <f t="shared" si="16"/>
        <v>56</v>
      </c>
      <c r="X58" s="462">
        <f t="shared" si="16"/>
        <v>72</v>
      </c>
    </row>
    <row r="59" spans="2:24" ht="25.5" customHeight="1">
      <c r="B59" s="512" t="s">
        <v>359</v>
      </c>
      <c r="C59" s="513" t="s">
        <v>360</v>
      </c>
      <c r="D59" s="630">
        <v>6</v>
      </c>
      <c r="E59" s="630"/>
      <c r="F59" s="472"/>
      <c r="G59" s="466"/>
      <c r="H59" s="473"/>
      <c r="I59" s="471">
        <v>210</v>
      </c>
      <c r="J59" s="630">
        <v>70</v>
      </c>
      <c r="K59" s="518"/>
      <c r="L59" s="474">
        <v>140</v>
      </c>
      <c r="M59" s="471">
        <v>84</v>
      </c>
      <c r="N59" s="472">
        <v>56</v>
      </c>
      <c r="O59" s="471"/>
      <c r="P59" s="698"/>
      <c r="Q59" s="583"/>
      <c r="R59" s="579"/>
      <c r="S59" s="590"/>
      <c r="T59" s="583"/>
      <c r="U59" s="579">
        <v>84</v>
      </c>
      <c r="V59" s="590"/>
      <c r="W59" s="590">
        <v>56</v>
      </c>
      <c r="X59" s="578"/>
    </row>
    <row r="60" spans="2:24" ht="13.5" thickBot="1">
      <c r="B60" s="514" t="s">
        <v>361</v>
      </c>
      <c r="C60" s="515" t="s">
        <v>348</v>
      </c>
      <c r="D60" s="486"/>
      <c r="E60" s="486">
        <v>6</v>
      </c>
      <c r="F60" s="492"/>
      <c r="G60" s="519"/>
      <c r="H60" s="516">
        <v>108</v>
      </c>
      <c r="I60" s="486"/>
      <c r="J60" s="519"/>
      <c r="K60" s="520"/>
      <c r="L60" s="500"/>
      <c r="M60" s="486"/>
      <c r="N60" s="492"/>
      <c r="O60" s="486"/>
      <c r="P60" s="690"/>
      <c r="Q60" s="582"/>
      <c r="R60" s="597"/>
      <c r="S60" s="594"/>
      <c r="T60" s="582"/>
      <c r="U60" s="597"/>
      <c r="V60" s="592"/>
      <c r="W60" s="592"/>
      <c r="X60" s="673">
        <v>72</v>
      </c>
    </row>
    <row r="61" spans="2:24" ht="25.5" customHeight="1" thickBot="1">
      <c r="B61" s="507" t="s">
        <v>362</v>
      </c>
      <c r="C61" s="508" t="s">
        <v>363</v>
      </c>
      <c r="D61" s="451" t="s">
        <v>345</v>
      </c>
      <c r="E61" s="493"/>
      <c r="F61" s="468"/>
      <c r="G61" s="451">
        <f>SUM(H61:I61)</f>
        <v>312</v>
      </c>
      <c r="H61" s="495">
        <v>108</v>
      </c>
      <c r="I61" s="451">
        <f>SUM(I62:I64)</f>
        <v>204</v>
      </c>
      <c r="J61" s="451">
        <f aca="true" t="shared" si="17" ref="J61:X61">SUM(J62:J64)</f>
        <v>68</v>
      </c>
      <c r="K61" s="464">
        <v>0</v>
      </c>
      <c r="L61" s="464">
        <f t="shared" si="17"/>
        <v>136</v>
      </c>
      <c r="M61" s="451">
        <f t="shared" si="17"/>
        <v>68</v>
      </c>
      <c r="N61" s="462">
        <f t="shared" si="17"/>
        <v>68</v>
      </c>
      <c r="O61" s="451">
        <f t="shared" si="17"/>
        <v>0</v>
      </c>
      <c r="P61" s="462">
        <f t="shared" si="17"/>
        <v>0</v>
      </c>
      <c r="Q61" s="451">
        <f t="shared" si="17"/>
        <v>0</v>
      </c>
      <c r="R61" s="464">
        <f t="shared" si="17"/>
        <v>0</v>
      </c>
      <c r="S61" s="451">
        <f t="shared" si="17"/>
        <v>136</v>
      </c>
      <c r="T61" s="495">
        <f t="shared" si="17"/>
        <v>108</v>
      </c>
      <c r="U61" s="451">
        <f t="shared" si="17"/>
        <v>0</v>
      </c>
      <c r="V61" s="462">
        <f t="shared" si="17"/>
        <v>0</v>
      </c>
      <c r="W61" s="451">
        <f t="shared" si="17"/>
        <v>0</v>
      </c>
      <c r="X61" s="462">
        <f t="shared" si="17"/>
        <v>0</v>
      </c>
    </row>
    <row r="62" spans="2:24" ht="25.5" customHeight="1">
      <c r="B62" s="512" t="s">
        <v>364</v>
      </c>
      <c r="C62" s="513" t="s">
        <v>365</v>
      </c>
      <c r="D62" s="471"/>
      <c r="E62" s="808">
        <v>4</v>
      </c>
      <c r="F62" s="472"/>
      <c r="G62" s="521"/>
      <c r="H62" s="522"/>
      <c r="I62" s="471">
        <v>102</v>
      </c>
      <c r="J62" s="471">
        <v>34</v>
      </c>
      <c r="K62" s="474"/>
      <c r="L62" s="474">
        <v>68</v>
      </c>
      <c r="M62" s="471">
        <v>34</v>
      </c>
      <c r="N62" s="472">
        <v>34</v>
      </c>
      <c r="O62" s="521"/>
      <c r="P62" s="698"/>
      <c r="Q62" s="583"/>
      <c r="R62" s="705"/>
      <c r="S62" s="590">
        <v>68</v>
      </c>
      <c r="T62" s="583"/>
      <c r="U62" s="553"/>
      <c r="V62" s="598"/>
      <c r="W62" s="701"/>
      <c r="X62" s="554"/>
    </row>
    <row r="63" spans="2:24" ht="25.5" customHeight="1">
      <c r="B63" s="523" t="s">
        <v>366</v>
      </c>
      <c r="C63" s="524" t="s">
        <v>367</v>
      </c>
      <c r="D63" s="475"/>
      <c r="E63" s="808"/>
      <c r="F63" s="477"/>
      <c r="G63" s="475"/>
      <c r="H63" s="478"/>
      <c r="I63" s="475">
        <v>102</v>
      </c>
      <c r="J63" s="475">
        <v>34</v>
      </c>
      <c r="K63" s="488"/>
      <c r="L63" s="488">
        <v>68</v>
      </c>
      <c r="M63" s="475">
        <v>34</v>
      </c>
      <c r="N63" s="477">
        <v>34</v>
      </c>
      <c r="O63" s="475"/>
      <c r="P63" s="697"/>
      <c r="Q63" s="581"/>
      <c r="R63" s="575"/>
      <c r="S63" s="481">
        <v>68</v>
      </c>
      <c r="T63" s="581"/>
      <c r="U63" s="575"/>
      <c r="V63" s="481"/>
      <c r="W63" s="568"/>
      <c r="X63" s="576"/>
    </row>
    <row r="64" spans="2:24" ht="19.5" customHeight="1" thickBot="1">
      <c r="B64" s="525" t="s">
        <v>368</v>
      </c>
      <c r="C64" s="526" t="s">
        <v>369</v>
      </c>
      <c r="D64" s="527"/>
      <c r="E64" s="480">
        <v>4</v>
      </c>
      <c r="F64" s="482"/>
      <c r="G64" s="527"/>
      <c r="H64" s="491">
        <v>108</v>
      </c>
      <c r="I64" s="527"/>
      <c r="J64" s="527"/>
      <c r="K64" s="528"/>
      <c r="L64" s="528"/>
      <c r="M64" s="527"/>
      <c r="N64" s="529"/>
      <c r="O64" s="527"/>
      <c r="P64" s="706"/>
      <c r="Q64" s="599"/>
      <c r="R64" s="600"/>
      <c r="S64" s="601"/>
      <c r="T64" s="599">
        <v>108</v>
      </c>
      <c r="U64" s="558"/>
      <c r="V64" s="570"/>
      <c r="W64" s="570"/>
      <c r="X64" s="559"/>
    </row>
    <row r="65" spans="2:24" ht="22.5" customHeight="1" thickBot="1">
      <c r="B65" s="809" t="s">
        <v>370</v>
      </c>
      <c r="C65" s="809"/>
      <c r="D65" s="451"/>
      <c r="E65" s="451"/>
      <c r="F65" s="462"/>
      <c r="G65" s="502"/>
      <c r="H65" s="503"/>
      <c r="I65" s="451">
        <f>I35+I33+I28+I8</f>
        <v>5022</v>
      </c>
      <c r="J65" s="451">
        <f>J35+J33+J28+J8</f>
        <v>1674</v>
      </c>
      <c r="K65" s="464">
        <f>K8</f>
        <v>600</v>
      </c>
      <c r="L65" s="464">
        <f aca="true" t="shared" si="18" ref="L65:S65">L35+L33+L28+L8</f>
        <v>3348</v>
      </c>
      <c r="M65" s="451">
        <f t="shared" si="18"/>
        <v>1888</v>
      </c>
      <c r="N65" s="462">
        <f t="shared" si="18"/>
        <v>1382</v>
      </c>
      <c r="O65" s="451">
        <f t="shared" si="18"/>
        <v>78</v>
      </c>
      <c r="P65" s="495">
        <f t="shared" si="18"/>
        <v>576</v>
      </c>
      <c r="Q65" s="451">
        <f t="shared" si="18"/>
        <v>828</v>
      </c>
      <c r="R65" s="451">
        <f t="shared" si="18"/>
        <v>576</v>
      </c>
      <c r="S65" s="451">
        <f t="shared" si="18"/>
        <v>612</v>
      </c>
      <c r="T65" s="451"/>
      <c r="U65" s="451">
        <f>U35+U33+U28+U8</f>
        <v>498</v>
      </c>
      <c r="V65" s="451"/>
      <c r="W65" s="451">
        <f>W35+W33+W28+W8</f>
        <v>258</v>
      </c>
      <c r="X65" s="451"/>
    </row>
    <row r="66" spans="2:24" ht="24.75" customHeight="1" thickBot="1">
      <c r="B66" s="805" t="s">
        <v>371</v>
      </c>
      <c r="C66" s="805"/>
      <c r="D66" s="451">
        <f>D35+D33+D28+D8</f>
        <v>18</v>
      </c>
      <c r="E66" s="451">
        <f>E35+E33+E28+E8</f>
        <v>33</v>
      </c>
      <c r="F66" s="462">
        <v>3</v>
      </c>
      <c r="G66" s="502"/>
      <c r="H66" s="503"/>
      <c r="I66" s="602">
        <f>I35+I33+I28</f>
        <v>2916</v>
      </c>
      <c r="J66" s="602">
        <f aca="true" t="shared" si="19" ref="J66:W66">J35+J33+J28</f>
        <v>972</v>
      </c>
      <c r="K66" s="530"/>
      <c r="L66" s="530">
        <f t="shared" si="19"/>
        <v>1944</v>
      </c>
      <c r="M66" s="602">
        <f t="shared" si="19"/>
        <v>1014</v>
      </c>
      <c r="N66" s="631">
        <f t="shared" si="19"/>
        <v>852</v>
      </c>
      <c r="O66" s="602">
        <f t="shared" si="19"/>
        <v>78</v>
      </c>
      <c r="P66" s="707">
        <f t="shared" si="19"/>
        <v>0</v>
      </c>
      <c r="Q66" s="602">
        <f t="shared" si="19"/>
        <v>0</v>
      </c>
      <c r="R66" s="602">
        <f t="shared" si="19"/>
        <v>576</v>
      </c>
      <c r="S66" s="602">
        <f t="shared" si="19"/>
        <v>612</v>
      </c>
      <c r="T66" s="602"/>
      <c r="U66" s="602">
        <f t="shared" si="19"/>
        <v>498</v>
      </c>
      <c r="V66" s="602"/>
      <c r="W66" s="602">
        <f t="shared" si="19"/>
        <v>258</v>
      </c>
      <c r="X66" s="602"/>
    </row>
    <row r="67" spans="2:24" ht="24.75" customHeight="1">
      <c r="B67" s="810" t="s">
        <v>372</v>
      </c>
      <c r="C67" s="810"/>
      <c r="D67" s="521"/>
      <c r="E67" s="531"/>
      <c r="F67" s="497"/>
      <c r="G67" s="531"/>
      <c r="H67" s="522">
        <f>SUM(R67:X67)</f>
        <v>540</v>
      </c>
      <c r="I67" s="532"/>
      <c r="J67" s="533"/>
      <c r="K67" s="534"/>
      <c r="L67" s="535"/>
      <c r="M67" s="533"/>
      <c r="N67" s="535"/>
      <c r="O67" s="533"/>
      <c r="P67" s="702"/>
      <c r="Q67" s="703"/>
      <c r="R67" s="568"/>
      <c r="S67" s="566"/>
      <c r="T67" s="566">
        <f>T51+T64</f>
        <v>216</v>
      </c>
      <c r="U67" s="567"/>
      <c r="V67" s="566">
        <v>108</v>
      </c>
      <c r="W67" s="568"/>
      <c r="X67" s="576">
        <v>216</v>
      </c>
    </row>
    <row r="68" spans="2:24" ht="15" customHeight="1">
      <c r="B68" s="811" t="s">
        <v>373</v>
      </c>
      <c r="C68" s="811"/>
      <c r="D68" s="533"/>
      <c r="E68" s="533"/>
      <c r="F68" s="535"/>
      <c r="G68" s="533"/>
      <c r="H68" s="536"/>
      <c r="I68" s="537"/>
      <c r="J68" s="533"/>
      <c r="K68" s="533"/>
      <c r="L68" s="535"/>
      <c r="M68" s="533"/>
      <c r="N68" s="535"/>
      <c r="O68" s="533"/>
      <c r="P68" s="708"/>
      <c r="Q68" s="576"/>
      <c r="R68" s="709"/>
      <c r="S68" s="603"/>
      <c r="T68" s="566"/>
      <c r="U68" s="632"/>
      <c r="V68" s="633"/>
      <c r="W68" s="568"/>
      <c r="X68" s="576"/>
    </row>
    <row r="69" spans="2:24" ht="15" customHeight="1" thickBot="1">
      <c r="B69" s="793" t="s">
        <v>374</v>
      </c>
      <c r="C69" s="793"/>
      <c r="D69" s="527"/>
      <c r="E69" s="527"/>
      <c r="F69" s="529"/>
      <c r="G69" s="527"/>
      <c r="H69" s="634">
        <f>T69+V69+X69</f>
        <v>540</v>
      </c>
      <c r="I69" s="529"/>
      <c r="J69" s="527"/>
      <c r="K69" s="527"/>
      <c r="L69" s="529"/>
      <c r="M69" s="527"/>
      <c r="N69" s="529"/>
      <c r="O69" s="527"/>
      <c r="P69" s="710"/>
      <c r="Q69" s="559"/>
      <c r="R69" s="601"/>
      <c r="S69" s="604"/>
      <c r="T69" s="569">
        <f>T67</f>
        <v>216</v>
      </c>
      <c r="U69" s="558"/>
      <c r="V69" s="569">
        <f>V67</f>
        <v>108</v>
      </c>
      <c r="W69" s="570"/>
      <c r="X69" s="559">
        <f>X67</f>
        <v>216</v>
      </c>
    </row>
    <row r="70" spans="2:24" ht="18" customHeight="1" thickBot="1">
      <c r="B70" s="452" t="s">
        <v>375</v>
      </c>
      <c r="C70" s="794" t="s">
        <v>376</v>
      </c>
      <c r="D70" s="794"/>
      <c r="E70" s="794"/>
      <c r="F70" s="794"/>
      <c r="G70" s="794"/>
      <c r="H70" s="794"/>
      <c r="I70" s="794"/>
      <c r="J70" s="794"/>
      <c r="K70" s="794"/>
      <c r="L70" s="794"/>
      <c r="M70" s="794"/>
      <c r="N70" s="794"/>
      <c r="O70" s="794"/>
      <c r="P70" s="794"/>
      <c r="Q70" s="794"/>
      <c r="R70" s="794"/>
      <c r="S70" s="794"/>
      <c r="T70" s="794"/>
      <c r="U70" s="794"/>
      <c r="V70" s="794"/>
      <c r="W70" s="794"/>
      <c r="X70" s="564" t="s">
        <v>377</v>
      </c>
    </row>
    <row r="71" spans="2:25" ht="18.75" customHeight="1" thickBot="1">
      <c r="B71" s="460" t="s">
        <v>378</v>
      </c>
      <c r="C71" s="806" t="s">
        <v>480</v>
      </c>
      <c r="D71" s="806"/>
      <c r="E71" s="806"/>
      <c r="F71" s="806"/>
      <c r="G71" s="806"/>
      <c r="H71" s="806"/>
      <c r="I71" s="806"/>
      <c r="J71" s="806"/>
      <c r="K71" s="806"/>
      <c r="L71" s="806"/>
      <c r="M71" s="806"/>
      <c r="N71" s="806"/>
      <c r="O71" s="806"/>
      <c r="P71" s="806"/>
      <c r="Q71" s="806"/>
      <c r="R71" s="806"/>
      <c r="S71" s="806"/>
      <c r="T71" s="806"/>
      <c r="U71" s="806"/>
      <c r="V71" s="806"/>
      <c r="W71" s="806"/>
      <c r="X71" s="596" t="s">
        <v>379</v>
      </c>
      <c r="Y71" s="538"/>
    </row>
    <row r="72" spans="2:24" ht="12.75" customHeight="1">
      <c r="B72" s="824" t="s">
        <v>469</v>
      </c>
      <c r="C72" s="825"/>
      <c r="D72" s="807" t="s">
        <v>380</v>
      </c>
      <c r="E72" s="807"/>
      <c r="F72" s="807"/>
      <c r="G72" s="807"/>
      <c r="H72" s="807"/>
      <c r="I72" s="807"/>
      <c r="J72" s="807"/>
      <c r="K72" s="807"/>
      <c r="L72" s="807"/>
      <c r="M72" s="807"/>
      <c r="N72" s="807"/>
      <c r="O72" s="807"/>
      <c r="P72" s="573">
        <v>36</v>
      </c>
      <c r="Q72" s="572">
        <v>36</v>
      </c>
      <c r="R72" s="573">
        <v>36</v>
      </c>
      <c r="S72" s="605">
        <v>36</v>
      </c>
      <c r="T72" s="572">
        <v>36</v>
      </c>
      <c r="U72" s="573">
        <v>36</v>
      </c>
      <c r="V72" s="572">
        <v>36</v>
      </c>
      <c r="W72" s="573">
        <v>36</v>
      </c>
      <c r="X72" s="606">
        <v>36</v>
      </c>
    </row>
    <row r="73" spans="2:24" ht="10.5" customHeight="1" thickBot="1">
      <c r="B73" s="826"/>
      <c r="C73" s="827"/>
      <c r="D73" s="843"/>
      <c r="E73" s="843"/>
      <c r="F73" s="843"/>
      <c r="G73" s="539"/>
      <c r="H73" s="539" t="s">
        <v>381</v>
      </c>
      <c r="I73" s="539"/>
      <c r="J73" s="843"/>
      <c r="K73" s="843"/>
      <c r="L73" s="843"/>
      <c r="M73" s="843"/>
      <c r="N73" s="843"/>
      <c r="O73" s="844"/>
      <c r="P73" s="845"/>
      <c r="Q73" s="846"/>
      <c r="R73" s="845"/>
      <c r="S73" s="843"/>
      <c r="T73" s="846"/>
      <c r="U73" s="845"/>
      <c r="V73" s="846"/>
      <c r="W73" s="845"/>
      <c r="X73" s="607"/>
    </row>
    <row r="74" spans="2:24" ht="24.75" customHeight="1" thickBot="1">
      <c r="B74" s="826"/>
      <c r="C74" s="827"/>
      <c r="D74" s="795" t="s">
        <v>382</v>
      </c>
      <c r="E74" s="796" t="s">
        <v>383</v>
      </c>
      <c r="F74" s="796"/>
      <c r="G74" s="796"/>
      <c r="H74" s="796"/>
      <c r="I74" s="796"/>
      <c r="J74" s="796"/>
      <c r="K74" s="796"/>
      <c r="L74" s="796"/>
      <c r="M74" s="796"/>
      <c r="N74" s="796"/>
      <c r="O74" s="796"/>
      <c r="P74" s="635">
        <v>14</v>
      </c>
      <c r="Q74" s="608">
        <v>11</v>
      </c>
      <c r="R74" s="635">
        <v>10</v>
      </c>
      <c r="S74" s="636">
        <v>10</v>
      </c>
      <c r="T74" s="608"/>
      <c r="U74" s="635">
        <v>8</v>
      </c>
      <c r="V74" s="609"/>
      <c r="W74" s="711">
        <v>7</v>
      </c>
      <c r="X74" s="608"/>
    </row>
    <row r="75" spans="1:24" ht="13.5" thickBot="1">
      <c r="A75" s="651"/>
      <c r="B75" s="828"/>
      <c r="C75" s="827"/>
      <c r="D75" s="795"/>
      <c r="E75" s="540" t="s">
        <v>384</v>
      </c>
      <c r="F75" s="541"/>
      <c r="G75" s="541"/>
      <c r="H75" s="541"/>
      <c r="I75" s="541"/>
      <c r="J75" s="541"/>
      <c r="K75" s="541"/>
      <c r="L75" s="541"/>
      <c r="M75" s="541"/>
      <c r="N75" s="541"/>
      <c r="O75" s="712"/>
      <c r="P75" s="610"/>
      <c r="Q75" s="611"/>
      <c r="R75" s="610"/>
      <c r="S75" s="612"/>
      <c r="T75" s="611">
        <v>108</v>
      </c>
      <c r="U75" s="610"/>
      <c r="V75" s="613"/>
      <c r="W75" s="713"/>
      <c r="X75" s="611"/>
    </row>
    <row r="76" spans="1:24" ht="13.5" thickBot="1">
      <c r="A76" s="651"/>
      <c r="B76" s="828"/>
      <c r="C76" s="827"/>
      <c r="D76" s="795"/>
      <c r="E76" s="540" t="s">
        <v>385</v>
      </c>
      <c r="F76" s="541"/>
      <c r="G76" s="541"/>
      <c r="H76" s="541"/>
      <c r="I76" s="541"/>
      <c r="J76" s="541"/>
      <c r="K76" s="541"/>
      <c r="L76" s="541"/>
      <c r="M76" s="541"/>
      <c r="N76" s="541"/>
      <c r="O76" s="712"/>
      <c r="P76" s="610"/>
      <c r="Q76" s="611"/>
      <c r="R76" s="610"/>
      <c r="S76" s="612"/>
      <c r="T76" s="611">
        <v>108</v>
      </c>
      <c r="U76" s="610"/>
      <c r="V76" s="613">
        <v>108</v>
      </c>
      <c r="W76" s="713"/>
      <c r="X76" s="611">
        <v>216</v>
      </c>
    </row>
    <row r="77" spans="1:24" ht="13.5" thickBot="1">
      <c r="A77" s="651"/>
      <c r="B77" s="716" t="s">
        <v>470</v>
      </c>
      <c r="C77" s="717"/>
      <c r="D77" s="795"/>
      <c r="E77" s="540" t="s">
        <v>386</v>
      </c>
      <c r="F77" s="541"/>
      <c r="G77" s="541"/>
      <c r="H77" s="541"/>
      <c r="I77" s="541"/>
      <c r="J77" s="541"/>
      <c r="K77" s="541"/>
      <c r="L77" s="541"/>
      <c r="M77" s="541"/>
      <c r="N77" s="541"/>
      <c r="O77" s="712"/>
      <c r="P77" s="610"/>
      <c r="Q77" s="611"/>
      <c r="R77" s="610"/>
      <c r="S77" s="612"/>
      <c r="T77" s="611"/>
      <c r="U77" s="610"/>
      <c r="V77" s="613"/>
      <c r="W77" s="713"/>
      <c r="X77" s="611">
        <v>144</v>
      </c>
    </row>
    <row r="78" spans="1:24" ht="13.5" thickBot="1">
      <c r="A78" s="651"/>
      <c r="B78" s="718" t="s">
        <v>474</v>
      </c>
      <c r="C78" s="719"/>
      <c r="D78" s="795"/>
      <c r="E78" s="797" t="s">
        <v>387</v>
      </c>
      <c r="F78" s="797"/>
      <c r="G78" s="797"/>
      <c r="H78" s="797"/>
      <c r="I78" s="797"/>
      <c r="J78" s="797"/>
      <c r="K78" s="797"/>
      <c r="L78" s="797"/>
      <c r="M78" s="797"/>
      <c r="N78" s="797"/>
      <c r="O78" s="797"/>
      <c r="P78" s="567">
        <v>1</v>
      </c>
      <c r="Q78" s="576">
        <v>2</v>
      </c>
      <c r="R78" s="567">
        <v>3</v>
      </c>
      <c r="S78" s="535">
        <v>3</v>
      </c>
      <c r="T78" s="611"/>
      <c r="U78" s="610"/>
      <c r="V78" s="613"/>
      <c r="W78" s="713">
        <v>3</v>
      </c>
      <c r="X78" s="611"/>
    </row>
    <row r="79" spans="1:24" ht="13.5" thickBot="1">
      <c r="A79" s="651"/>
      <c r="B79" s="720" t="s">
        <v>471</v>
      </c>
      <c r="C79" s="721"/>
      <c r="D79" s="795"/>
      <c r="E79" s="540" t="s">
        <v>388</v>
      </c>
      <c r="F79" s="541"/>
      <c r="G79" s="541"/>
      <c r="H79" s="541"/>
      <c r="I79" s="541"/>
      <c r="J79" s="541"/>
      <c r="K79" s="541"/>
      <c r="L79" s="541"/>
      <c r="M79" s="541"/>
      <c r="N79" s="541"/>
      <c r="O79" s="712"/>
      <c r="P79" s="567"/>
      <c r="Q79" s="576"/>
      <c r="R79" s="567"/>
      <c r="S79" s="535">
        <v>2</v>
      </c>
      <c r="T79" s="576"/>
      <c r="U79" s="567">
        <v>1</v>
      </c>
      <c r="V79" s="568"/>
      <c r="W79" s="708">
        <v>2</v>
      </c>
      <c r="X79" s="576"/>
    </row>
    <row r="80" spans="1:24" ht="13.5" thickBot="1">
      <c r="A80" s="651"/>
      <c r="B80" s="722" t="s">
        <v>472</v>
      </c>
      <c r="C80" s="717"/>
      <c r="D80" s="795"/>
      <c r="E80" s="798" t="s">
        <v>418</v>
      </c>
      <c r="F80" s="798"/>
      <c r="G80" s="798"/>
      <c r="H80" s="798"/>
      <c r="I80" s="798"/>
      <c r="J80" s="798"/>
      <c r="K80" s="798"/>
      <c r="L80" s="798"/>
      <c r="M80" s="798"/>
      <c r="N80" s="798"/>
      <c r="O80" s="798"/>
      <c r="P80" s="714">
        <v>2</v>
      </c>
      <c r="Q80" s="611">
        <v>8</v>
      </c>
      <c r="R80" s="610">
        <v>3</v>
      </c>
      <c r="S80" s="612">
        <v>7</v>
      </c>
      <c r="T80" s="611"/>
      <c r="U80" s="610">
        <v>4</v>
      </c>
      <c r="V80" s="613"/>
      <c r="W80" s="713">
        <v>5</v>
      </c>
      <c r="X80" s="611"/>
    </row>
    <row r="81" spans="1:24" ht="13.5" customHeight="1" thickBot="1">
      <c r="A81" s="651"/>
      <c r="B81" s="829" t="s">
        <v>473</v>
      </c>
      <c r="C81" s="830"/>
      <c r="D81" s="795"/>
      <c r="E81" s="540" t="s">
        <v>389</v>
      </c>
      <c r="F81" s="847"/>
      <c r="G81" s="847"/>
      <c r="H81" s="847"/>
      <c r="I81" s="847"/>
      <c r="J81" s="847"/>
      <c r="K81" s="847"/>
      <c r="L81" s="847"/>
      <c r="M81" s="847"/>
      <c r="N81" s="847"/>
      <c r="O81" s="848"/>
      <c r="P81" s="610"/>
      <c r="Q81" s="611"/>
      <c r="R81" s="610">
        <v>1</v>
      </c>
      <c r="S81" s="612">
        <v>1</v>
      </c>
      <c r="T81" s="611"/>
      <c r="U81" s="610"/>
      <c r="V81" s="613"/>
      <c r="W81" s="713">
        <v>1</v>
      </c>
      <c r="X81" s="611"/>
    </row>
    <row r="82" spans="1:24" ht="13.5" customHeight="1" thickBot="1">
      <c r="A82" s="651"/>
      <c r="B82" s="831" t="s">
        <v>475</v>
      </c>
      <c r="C82" s="832"/>
      <c r="D82" s="795"/>
      <c r="E82" s="540"/>
      <c r="F82" s="847"/>
      <c r="G82" s="847"/>
      <c r="H82" s="847"/>
      <c r="I82" s="847"/>
      <c r="J82" s="847"/>
      <c r="K82" s="847"/>
      <c r="L82" s="847"/>
      <c r="M82" s="847"/>
      <c r="N82" s="847"/>
      <c r="O82" s="848"/>
      <c r="P82" s="610"/>
      <c r="Q82" s="611"/>
      <c r="R82" s="610"/>
      <c r="S82" s="612"/>
      <c r="T82" s="611"/>
      <c r="U82" s="610"/>
      <c r="V82" s="613"/>
      <c r="W82" s="713"/>
      <c r="X82" s="611"/>
    </row>
    <row r="83" spans="2:24" ht="13.5" customHeight="1" thickBot="1">
      <c r="B83" s="800" t="s">
        <v>476</v>
      </c>
      <c r="C83" s="801"/>
      <c r="D83" s="795"/>
      <c r="E83" s="799"/>
      <c r="F83" s="799"/>
      <c r="G83" s="799"/>
      <c r="H83" s="799"/>
      <c r="I83" s="799"/>
      <c r="J83" s="799"/>
      <c r="K83" s="799"/>
      <c r="L83" s="799"/>
      <c r="M83" s="799"/>
      <c r="N83" s="799"/>
      <c r="O83" s="799"/>
      <c r="P83" s="614"/>
      <c r="Q83" s="615"/>
      <c r="R83" s="614"/>
      <c r="S83" s="616"/>
      <c r="T83" s="615"/>
      <c r="U83" s="614"/>
      <c r="V83" s="617"/>
      <c r="W83" s="715"/>
      <c r="X83" s="618"/>
    </row>
    <row r="85" spans="2:24" ht="15">
      <c r="B85" s="542"/>
      <c r="C85" s="542"/>
      <c r="D85" s="542"/>
      <c r="E85" s="542"/>
      <c r="F85" s="542"/>
      <c r="G85" s="542"/>
      <c r="H85" s="542"/>
      <c r="I85" s="542"/>
      <c r="J85" s="542"/>
      <c r="K85" s="542"/>
      <c r="L85" s="542"/>
      <c r="M85" s="542"/>
      <c r="N85" s="542"/>
      <c r="O85" s="542"/>
      <c r="P85" s="542"/>
      <c r="Q85" s="542"/>
      <c r="R85" s="542"/>
      <c r="S85" s="542"/>
      <c r="T85" s="542"/>
      <c r="U85" s="542"/>
      <c r="V85" s="542"/>
      <c r="W85" s="542"/>
      <c r="X85" s="542"/>
    </row>
    <row r="86" spans="14:24" ht="15">
      <c r="N86" s="542"/>
      <c r="O86" s="542"/>
      <c r="P86" s="542"/>
      <c r="Q86" s="542"/>
      <c r="R86" s="542"/>
      <c r="S86" s="542"/>
      <c r="T86" s="542"/>
      <c r="U86" s="542"/>
      <c r="V86" s="542"/>
      <c r="W86" s="542"/>
      <c r="X86" s="542"/>
    </row>
    <row r="87" spans="14:24" ht="15">
      <c r="N87" s="542"/>
      <c r="O87" s="542"/>
      <c r="P87" s="542"/>
      <c r="Q87" s="542"/>
      <c r="R87" s="542"/>
      <c r="S87" s="542"/>
      <c r="T87" s="542"/>
      <c r="U87" s="542"/>
      <c r="V87" s="542"/>
      <c r="W87" s="542"/>
      <c r="X87" s="542"/>
    </row>
    <row r="88" spans="2:24" ht="15">
      <c r="B88" s="542"/>
      <c r="C88" s="542"/>
      <c r="D88" s="542"/>
      <c r="E88" s="542"/>
      <c r="F88" s="542"/>
      <c r="G88" s="542"/>
      <c r="H88" s="542"/>
      <c r="I88" s="542"/>
      <c r="J88" s="542"/>
      <c r="K88" s="542"/>
      <c r="L88" s="542"/>
      <c r="M88" s="542"/>
      <c r="N88" s="542"/>
      <c r="O88" s="542"/>
      <c r="P88" s="542"/>
      <c r="Q88" s="542"/>
      <c r="R88" s="542"/>
      <c r="S88" s="542"/>
      <c r="T88" s="542"/>
      <c r="U88" s="542"/>
      <c r="V88" s="542"/>
      <c r="W88" s="542"/>
      <c r="X88" s="542"/>
    </row>
    <row r="89" spans="2:24" ht="15">
      <c r="B89" s="542"/>
      <c r="C89" s="542"/>
      <c r="D89" s="542"/>
      <c r="E89" s="542"/>
      <c r="F89" s="542"/>
      <c r="G89" s="542"/>
      <c r="H89" s="542"/>
      <c r="I89" s="542"/>
      <c r="J89" s="542"/>
      <c r="K89" s="542"/>
      <c r="L89" s="542"/>
      <c r="M89" s="542"/>
      <c r="N89" s="542"/>
      <c r="O89" s="542"/>
      <c r="P89" s="542"/>
      <c r="Q89" s="542"/>
      <c r="R89" s="542"/>
      <c r="S89" s="542"/>
      <c r="T89" s="542"/>
      <c r="U89" s="542"/>
      <c r="V89" s="542"/>
      <c r="W89" s="542"/>
      <c r="X89" s="542"/>
    </row>
  </sheetData>
  <sheetProtection selectLockedCells="1" selectUnlockedCells="1"/>
  <mergeCells count="48">
    <mergeCell ref="W4:X4"/>
    <mergeCell ref="U3:X3"/>
    <mergeCell ref="L4:L6"/>
    <mergeCell ref="B72:C76"/>
    <mergeCell ref="B81:C81"/>
    <mergeCell ref="B82:C82"/>
    <mergeCell ref="D3:D6"/>
    <mergeCell ref="E3:E6"/>
    <mergeCell ref="F3:F6"/>
    <mergeCell ref="I3:I6"/>
    <mergeCell ref="C1:X1"/>
    <mergeCell ref="B2:B6"/>
    <mergeCell ref="C2:C6"/>
    <mergeCell ref="D2:F2"/>
    <mergeCell ref="G2:G6"/>
    <mergeCell ref="H2:H6"/>
    <mergeCell ref="U5:V5"/>
    <mergeCell ref="W5:X5"/>
    <mergeCell ref="I2:O2"/>
    <mergeCell ref="P2:X2"/>
    <mergeCell ref="O5:O6"/>
    <mergeCell ref="S5:T5"/>
    <mergeCell ref="K3:K6"/>
    <mergeCell ref="L3:O3"/>
    <mergeCell ref="M4:O4"/>
    <mergeCell ref="U4:V4"/>
    <mergeCell ref="S4:T4"/>
    <mergeCell ref="P3:Q3"/>
    <mergeCell ref="R3:T3"/>
    <mergeCell ref="M5:M6"/>
    <mergeCell ref="N5:N6"/>
    <mergeCell ref="J3:J6"/>
    <mergeCell ref="D10:D11"/>
    <mergeCell ref="B66:C66"/>
    <mergeCell ref="C71:W71"/>
    <mergeCell ref="D72:O72"/>
    <mergeCell ref="E62:E63"/>
    <mergeCell ref="B65:C65"/>
    <mergeCell ref="B67:C67"/>
    <mergeCell ref="B68:C68"/>
    <mergeCell ref="B69:C69"/>
    <mergeCell ref="C70:W70"/>
    <mergeCell ref="D74:D83"/>
    <mergeCell ref="E74:O74"/>
    <mergeCell ref="E78:O78"/>
    <mergeCell ref="E80:O80"/>
    <mergeCell ref="E83:O83"/>
    <mergeCell ref="B83:C83"/>
  </mergeCells>
  <printOptions/>
  <pageMargins left="0.2362204724409449" right="0.2362204724409449" top="0.7874015748031497" bottom="0.7480314960629921" header="0.5118110236220472" footer="0.5118110236220472"/>
  <pageSetup fitToHeight="0" fitToWidth="1" horizontalDpi="300" verticalDpi="300" orientation="landscape" paperSize="9" scale="99" r:id="rId3"/>
  <rowBreaks count="2" manualBreakCount="2">
    <brk id="25" max="255" man="1"/>
    <brk id="43" max="255" man="1"/>
  </rowBreaks>
  <legacyDrawing r:id="rId2"/>
</worksheet>
</file>

<file path=xl/worksheets/sheet5.xml><?xml version="1.0" encoding="utf-8"?>
<worksheet xmlns="http://schemas.openxmlformats.org/spreadsheetml/2006/main" xmlns:r="http://schemas.openxmlformats.org/officeDocument/2006/relationships">
  <dimension ref="B2:N16"/>
  <sheetViews>
    <sheetView view="pageBreakPreview" zoomScale="95" zoomScaleSheetLayoutView="95" zoomScalePageLayoutView="0" workbookViewId="0" topLeftCell="A1">
      <selection activeCell="Q11" sqref="Q11"/>
    </sheetView>
  </sheetViews>
  <sheetFormatPr defaultColWidth="9.125" defaultRowHeight="12.75"/>
  <cols>
    <col min="1" max="1" width="4.625" style="548" customWidth="1"/>
    <col min="2" max="2" width="4.50390625" style="548" customWidth="1"/>
    <col min="3" max="5" width="9.125" style="548" customWidth="1"/>
    <col min="6" max="6" width="38.875" style="548" customWidth="1"/>
    <col min="7" max="16384" width="9.125" style="548" customWidth="1"/>
  </cols>
  <sheetData>
    <row r="2" spans="3:14" ht="15">
      <c r="C2" s="543" t="s">
        <v>390</v>
      </c>
      <c r="D2" s="20"/>
      <c r="E2" s="542"/>
      <c r="F2" s="542"/>
      <c r="G2" s="542"/>
      <c r="H2" s="542"/>
      <c r="I2" s="542"/>
      <c r="J2" s="542"/>
      <c r="K2" s="542"/>
      <c r="L2" s="542"/>
      <c r="M2" s="542"/>
      <c r="N2" s="542"/>
    </row>
    <row r="3" spans="3:14" ht="15">
      <c r="C3" s="20" t="s">
        <v>391</v>
      </c>
      <c r="D3" s="20"/>
      <c r="E3" s="542"/>
      <c r="F3" s="542"/>
      <c r="G3" s="542"/>
      <c r="H3" s="542"/>
      <c r="I3" s="542"/>
      <c r="J3" s="542"/>
      <c r="K3" s="542"/>
      <c r="L3" s="542"/>
      <c r="M3" s="542"/>
      <c r="N3" s="542"/>
    </row>
    <row r="6" spans="2:4" ht="17.25">
      <c r="B6" s="840" t="s">
        <v>392</v>
      </c>
      <c r="C6" s="840"/>
      <c r="D6" s="840"/>
    </row>
    <row r="8" spans="2:13" ht="27.75" customHeight="1">
      <c r="B8" s="549" t="s">
        <v>393</v>
      </c>
      <c r="C8" s="838" t="s">
        <v>394</v>
      </c>
      <c r="D8" s="838"/>
      <c r="E8" s="838"/>
      <c r="F8" s="838"/>
      <c r="G8" s="838" t="s">
        <v>395</v>
      </c>
      <c r="H8" s="838"/>
      <c r="I8" s="841" t="s">
        <v>396</v>
      </c>
      <c r="J8" s="841"/>
      <c r="K8" s="550" t="s">
        <v>397</v>
      </c>
      <c r="L8" s="838" t="s">
        <v>398</v>
      </c>
      <c r="M8" s="838"/>
    </row>
    <row r="9" spans="2:13" ht="39.75" customHeight="1">
      <c r="B9" s="550">
        <v>1</v>
      </c>
      <c r="C9" s="839" t="s">
        <v>399</v>
      </c>
      <c r="D9" s="839"/>
      <c r="E9" s="839"/>
      <c r="F9" s="839"/>
      <c r="G9" s="838" t="s">
        <v>400</v>
      </c>
      <c r="H9" s="838"/>
      <c r="I9" s="838" t="s">
        <v>401</v>
      </c>
      <c r="J9" s="838"/>
      <c r="K9" s="549">
        <v>4</v>
      </c>
      <c r="L9" s="838" t="s">
        <v>402</v>
      </c>
      <c r="M9" s="838"/>
    </row>
    <row r="10" spans="2:13" ht="39.75" customHeight="1">
      <c r="B10" s="550">
        <v>2</v>
      </c>
      <c r="C10" s="839" t="s">
        <v>403</v>
      </c>
      <c r="D10" s="839"/>
      <c r="E10" s="839"/>
      <c r="F10" s="839"/>
      <c r="G10" s="838" t="s">
        <v>400</v>
      </c>
      <c r="H10" s="838"/>
      <c r="I10" s="838" t="s">
        <v>401</v>
      </c>
      <c r="J10" s="838"/>
      <c r="K10" s="549">
        <v>5</v>
      </c>
      <c r="L10" s="838" t="s">
        <v>402</v>
      </c>
      <c r="M10" s="838"/>
    </row>
    <row r="11" spans="2:13" ht="39.75" customHeight="1">
      <c r="B11" s="550">
        <v>3</v>
      </c>
      <c r="C11" s="839" t="s">
        <v>405</v>
      </c>
      <c r="D11" s="839"/>
      <c r="E11" s="839"/>
      <c r="F11" s="839"/>
      <c r="G11" s="838" t="s">
        <v>400</v>
      </c>
      <c r="H11" s="838"/>
      <c r="I11" s="838" t="s">
        <v>401</v>
      </c>
      <c r="J11" s="838"/>
      <c r="K11" s="551">
        <v>6</v>
      </c>
      <c r="L11" s="838" t="s">
        <v>406</v>
      </c>
      <c r="M11" s="838"/>
    </row>
    <row r="12" spans="2:13" ht="39.75" customHeight="1">
      <c r="B12" s="550">
        <v>4</v>
      </c>
      <c r="C12" s="839" t="s">
        <v>407</v>
      </c>
      <c r="D12" s="839"/>
      <c r="E12" s="839"/>
      <c r="F12" s="839"/>
      <c r="G12" s="838" t="s">
        <v>400</v>
      </c>
      <c r="H12" s="838"/>
      <c r="I12" s="838" t="s">
        <v>401</v>
      </c>
      <c r="J12" s="838"/>
      <c r="K12" s="551">
        <v>6</v>
      </c>
      <c r="L12" s="838" t="s">
        <v>404</v>
      </c>
      <c r="M12" s="838"/>
    </row>
    <row r="13" spans="2:13" ht="39.75" customHeight="1">
      <c r="B13" s="550">
        <v>5</v>
      </c>
      <c r="C13" s="839" t="s">
        <v>408</v>
      </c>
      <c r="D13" s="839"/>
      <c r="E13" s="839"/>
      <c r="F13" s="839"/>
      <c r="G13" s="838" t="s">
        <v>409</v>
      </c>
      <c r="H13" s="838"/>
      <c r="I13" s="838" t="s">
        <v>401</v>
      </c>
      <c r="J13" s="838"/>
      <c r="K13" s="549">
        <v>4</v>
      </c>
      <c r="L13" s="838" t="s">
        <v>402</v>
      </c>
      <c r="M13" s="838"/>
    </row>
    <row r="14" spans="2:13" ht="12.75">
      <c r="B14" s="835" t="s">
        <v>410</v>
      </c>
      <c r="C14" s="835"/>
      <c r="D14" s="835"/>
      <c r="E14" s="835"/>
      <c r="F14" s="835"/>
      <c r="G14" s="835"/>
      <c r="H14" s="835"/>
      <c r="I14" s="835"/>
      <c r="J14" s="835"/>
      <c r="K14" s="835"/>
      <c r="L14" s="836" t="s">
        <v>411</v>
      </c>
      <c r="M14" s="836"/>
    </row>
    <row r="15" spans="2:13" ht="39.75" customHeight="1">
      <c r="B15" s="550">
        <v>6</v>
      </c>
      <c r="C15" s="837"/>
      <c r="D15" s="837"/>
      <c r="E15" s="837"/>
      <c r="F15" s="837"/>
      <c r="G15" s="838" t="s">
        <v>412</v>
      </c>
      <c r="H15" s="838"/>
      <c r="I15" s="838" t="s">
        <v>401</v>
      </c>
      <c r="J15" s="838"/>
      <c r="K15" s="549">
        <v>6</v>
      </c>
      <c r="L15" s="838" t="s">
        <v>406</v>
      </c>
      <c r="M15" s="838"/>
    </row>
    <row r="16" spans="2:13" ht="12.75">
      <c r="B16" s="835" t="s">
        <v>410</v>
      </c>
      <c r="C16" s="835"/>
      <c r="D16" s="835"/>
      <c r="E16" s="835"/>
      <c r="F16" s="835"/>
      <c r="G16" s="835"/>
      <c r="H16" s="835"/>
      <c r="I16" s="835"/>
      <c r="J16" s="835"/>
      <c r="K16" s="835"/>
      <c r="L16" s="836" t="s">
        <v>413</v>
      </c>
      <c r="M16" s="836"/>
    </row>
  </sheetData>
  <sheetProtection selectLockedCells="1" selectUnlockedCells="1"/>
  <mergeCells count="33">
    <mergeCell ref="B6:D6"/>
    <mergeCell ref="C8:F8"/>
    <mergeCell ref="G8:H8"/>
    <mergeCell ref="I8:J8"/>
    <mergeCell ref="L10:M10"/>
    <mergeCell ref="L8:M8"/>
    <mergeCell ref="C9:F9"/>
    <mergeCell ref="C12:F12"/>
    <mergeCell ref="G12:H12"/>
    <mergeCell ref="I12:J12"/>
    <mergeCell ref="L12:M12"/>
    <mergeCell ref="C11:F11"/>
    <mergeCell ref="C13:F13"/>
    <mergeCell ref="G13:H13"/>
    <mergeCell ref="I13:J13"/>
    <mergeCell ref="L13:M13"/>
    <mergeCell ref="L11:M11"/>
    <mergeCell ref="G9:H9"/>
    <mergeCell ref="I9:J9"/>
    <mergeCell ref="L9:M9"/>
    <mergeCell ref="C10:F10"/>
    <mergeCell ref="G11:H11"/>
    <mergeCell ref="I11:J11"/>
    <mergeCell ref="G10:H10"/>
    <mergeCell ref="I10:J10"/>
    <mergeCell ref="B16:K16"/>
    <mergeCell ref="L16:M16"/>
    <mergeCell ref="B14:K14"/>
    <mergeCell ref="L14:M14"/>
    <mergeCell ref="C15:F15"/>
    <mergeCell ref="G15:H15"/>
    <mergeCell ref="I15:J15"/>
    <mergeCell ref="L15:M15"/>
  </mergeCells>
  <printOptions/>
  <pageMargins left="0.25" right="0.25" top="0.75" bottom="0.75"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A43"/>
  <sheetViews>
    <sheetView zoomScalePageLayoutView="0" workbookViewId="0" topLeftCell="A13">
      <selection activeCell="A7" sqref="A7"/>
    </sheetView>
  </sheetViews>
  <sheetFormatPr defaultColWidth="9.00390625" defaultRowHeight="12.75"/>
  <cols>
    <col min="1" max="1" width="173.00390625" style="0" customWidth="1"/>
  </cols>
  <sheetData>
    <row r="1" ht="15">
      <c r="A1" s="723" t="s">
        <v>430</v>
      </c>
    </row>
    <row r="2" ht="171">
      <c r="A2" s="724" t="s">
        <v>431</v>
      </c>
    </row>
    <row r="3" ht="15">
      <c r="A3" s="724" t="s">
        <v>432</v>
      </c>
    </row>
    <row r="4" ht="234">
      <c r="A4" s="724" t="s">
        <v>433</v>
      </c>
    </row>
    <row r="5" ht="15">
      <c r="A5" s="724" t="s">
        <v>477</v>
      </c>
    </row>
    <row r="6" ht="15">
      <c r="A6" s="724" t="s">
        <v>478</v>
      </c>
    </row>
    <row r="7" ht="46.5">
      <c r="A7" s="724" t="s">
        <v>479</v>
      </c>
    </row>
    <row r="8" ht="30.75">
      <c r="A8" s="724" t="s">
        <v>434</v>
      </c>
    </row>
    <row r="9" ht="30.75">
      <c r="A9" s="724" t="s">
        <v>435</v>
      </c>
    </row>
    <row r="10" ht="30.75">
      <c r="A10" s="724" t="s">
        <v>436</v>
      </c>
    </row>
    <row r="11" ht="30.75">
      <c r="A11" s="724" t="s">
        <v>437</v>
      </c>
    </row>
    <row r="12" ht="15">
      <c r="A12" s="724" t="s">
        <v>438</v>
      </c>
    </row>
    <row r="13" ht="62.25">
      <c r="A13" s="724" t="s">
        <v>439</v>
      </c>
    </row>
    <row r="14" ht="108.75">
      <c r="A14" s="724" t="s">
        <v>440</v>
      </c>
    </row>
    <row r="15" ht="30.75">
      <c r="A15" s="724" t="s">
        <v>441</v>
      </c>
    </row>
    <row r="16" ht="78">
      <c r="A16" s="724" t="s">
        <v>442</v>
      </c>
    </row>
    <row r="17" ht="46.5">
      <c r="A17" s="724" t="s">
        <v>443</v>
      </c>
    </row>
    <row r="18" ht="15">
      <c r="A18" s="724" t="s">
        <v>444</v>
      </c>
    </row>
    <row r="19" ht="15">
      <c r="A19" s="724" t="s">
        <v>445</v>
      </c>
    </row>
    <row r="20" ht="15">
      <c r="A20" s="725" t="s">
        <v>446</v>
      </c>
    </row>
    <row r="21" ht="15">
      <c r="A21" s="724" t="s">
        <v>447</v>
      </c>
    </row>
    <row r="22" ht="15">
      <c r="A22" s="724" t="s">
        <v>448</v>
      </c>
    </row>
    <row r="23" ht="15">
      <c r="A23" s="724" t="s">
        <v>449</v>
      </c>
    </row>
    <row r="24" ht="15">
      <c r="A24" s="724" t="s">
        <v>450</v>
      </c>
    </row>
    <row r="25" ht="15">
      <c r="A25" s="724" t="s">
        <v>451</v>
      </c>
    </row>
    <row r="26" ht="15">
      <c r="A26" s="724" t="s">
        <v>452</v>
      </c>
    </row>
    <row r="27" ht="15">
      <c r="A27" s="724" t="s">
        <v>453</v>
      </c>
    </row>
    <row r="28" ht="15">
      <c r="A28" s="724" t="s">
        <v>454</v>
      </c>
    </row>
    <row r="29" ht="15">
      <c r="A29" s="724" t="s">
        <v>455</v>
      </c>
    </row>
    <row r="30" ht="15">
      <c r="A30" s="724" t="s">
        <v>456</v>
      </c>
    </row>
    <row r="31" ht="15">
      <c r="A31" s="724" t="s">
        <v>457</v>
      </c>
    </row>
    <row r="32" ht="15">
      <c r="A32" s="724" t="s">
        <v>458</v>
      </c>
    </row>
    <row r="33" ht="15">
      <c r="A33" s="724" t="s">
        <v>459</v>
      </c>
    </row>
    <row r="34" ht="15">
      <c r="A34" s="724" t="s">
        <v>460</v>
      </c>
    </row>
    <row r="35" ht="15">
      <c r="A35" s="724" t="s">
        <v>461</v>
      </c>
    </row>
    <row r="36" ht="15">
      <c r="A36" s="724" t="s">
        <v>462</v>
      </c>
    </row>
    <row r="37" ht="15">
      <c r="A37" s="724" t="s">
        <v>463</v>
      </c>
    </row>
    <row r="38" ht="15">
      <c r="A38" s="724" t="s">
        <v>464</v>
      </c>
    </row>
    <row r="39" ht="15">
      <c r="A39" s="724" t="s">
        <v>465</v>
      </c>
    </row>
    <row r="40" ht="15">
      <c r="A40" s="724" t="s">
        <v>466</v>
      </c>
    </row>
    <row r="41" ht="15">
      <c r="A41" s="724" t="s">
        <v>467</v>
      </c>
    </row>
    <row r="42" ht="15">
      <c r="A42" s="724" t="s">
        <v>468</v>
      </c>
    </row>
    <row r="43" ht="14.25">
      <c r="A43" s="726"/>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2020-06-26T09:25:03Z</cp:lastPrinted>
  <dcterms:modified xsi:type="dcterms:W3CDTF">2020-06-26T09:26:45Z</dcterms:modified>
  <cp:category/>
  <cp:version/>
  <cp:contentType/>
  <cp:contentStatus/>
</cp:coreProperties>
</file>