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firstSheet="1" activeTab="3"/>
  </bookViews>
  <sheets>
    <sheet name="Титул 43.02.11 ГС" sheetId="1" r:id="rId1"/>
    <sheet name="1,2 График учебного процесса" sheetId="2" r:id="rId2"/>
    <sheet name="Учебный план" sheetId="3" state="hidden" r:id="rId3"/>
    <sheet name="3.УП (1,2,3 курс)2020-2023" sheetId="4" r:id="rId4"/>
    <sheet name="4.Практика" sheetId="5" r:id="rId5"/>
    <sheet name="5. Пояснительная записка" sheetId="6" r:id="rId6"/>
  </sheets>
  <definedNames>
    <definedName name="_GoBack" localSheetId="5">'5. Пояснительная записка'!$A$41</definedName>
    <definedName name="_xlnm.Print_Area" localSheetId="0">'Титул 43.02.11 ГС'!$A$1:$BN$44</definedName>
    <definedName name="_xlnm.Print_Area" localSheetId="2">'Учебный план'!$A$1:$AF$98</definedName>
  </definedNames>
  <calcPr fullCalcOnLoad="1"/>
</workbook>
</file>

<file path=xl/comments4.xml><?xml version="1.0" encoding="utf-8"?>
<comments xmlns="http://schemas.openxmlformats.org/spreadsheetml/2006/main">
  <authors>
    <author>Зам. по ТОиПР</author>
  </authors>
  <commentList>
    <comment ref="C23" authorId="0">
      <text>
        <r>
          <rPr>
            <b/>
            <sz val="8"/>
            <rFont val="Tahoma"/>
            <family val="2"/>
          </rPr>
          <t>Зам. по ТОиПР:</t>
        </r>
        <r>
          <rPr>
            <sz val="8"/>
            <rFont val="Tahoma"/>
            <family val="2"/>
          </rPr>
          <t xml:space="preserve">
"Математика" (включая алгебру и начала математического анализа, геометрию) 
Было Математика: алгебра и начала математического анализа; геометрия</t>
        </r>
      </text>
    </comment>
  </commentList>
</comments>
</file>

<file path=xl/sharedStrings.xml><?xml version="1.0" encoding="utf-8"?>
<sst xmlns="http://schemas.openxmlformats.org/spreadsheetml/2006/main" count="664" uniqueCount="495">
  <si>
    <t xml:space="preserve">ПМ.05  Выполнение работ по профессии                                                     11695 Горничная                                                                                                            </t>
  </si>
  <si>
    <t>Компетенции</t>
  </si>
  <si>
    <t>ОК 1-9</t>
  </si>
  <si>
    <t>ОК 1-9, ПК 1.1-1.3, 2.1-2.6, 3.1-3.4, 4.1-4.4</t>
  </si>
  <si>
    <t>ОК 2, 3, 6</t>
  </si>
  <si>
    <t>ОК 1-9, ПК 1.1-1.3, 2.3-2.5, 3.3</t>
  </si>
  <si>
    <t>ОК 1-9, ПК 1.1-1.3, 2.2-2.6, 3.1-3.3</t>
  </si>
  <si>
    <t>ОК 1-9, ПК 1.1, 1.2, 2.3, 2.4, 3.3, 3.4</t>
  </si>
  <si>
    <t>ОК 1-9, ПК 1.2, 2.1, 2.3, 2.4, 2.6, 3.2, 3.3, 4.1</t>
  </si>
  <si>
    <t>ОК 1-9, ПК 3.1-3.4</t>
  </si>
  <si>
    <t>ОК 1-9, ПК 2.2-2.5, 4.1-4.4</t>
  </si>
  <si>
    <t>ОК 1-9, ПК 3.1-3.2</t>
  </si>
  <si>
    <t>ОК 1-9, ПК  4.1-4.4</t>
  </si>
  <si>
    <t>ОК 1-9, ПК 1.1-1.3, 2.1-2.6, 3.1-3.2, 4.4</t>
  </si>
  <si>
    <t>ОК 1-9, ПК 1.1-1.3, 2.1-2.5, 3.2, 3.4</t>
  </si>
  <si>
    <t>ОК 1-9, ПК 1.1-1.3</t>
  </si>
  <si>
    <t>ОК 1-9, ПК 2.1-2.6</t>
  </si>
  <si>
    <t>ОК 1-9, ПК 4.1-4.4</t>
  </si>
  <si>
    <t>ОК 1-9, ПК 5.1-5.5</t>
  </si>
  <si>
    <t>Основы компьютерной грамотности и информационной культуры</t>
  </si>
  <si>
    <t>1. График учебного процесса</t>
  </si>
  <si>
    <t>Курсы</t>
  </si>
  <si>
    <t>Сентябрь</t>
  </si>
  <si>
    <t>29.IX - 5.X</t>
  </si>
  <si>
    <t>Октябрь</t>
  </si>
  <si>
    <t>27.X - 2.XI</t>
  </si>
  <si>
    <t>Ноябрь</t>
  </si>
  <si>
    <t>Декабрь</t>
  </si>
  <si>
    <t>29.XII - 4.I</t>
  </si>
  <si>
    <t>Январь</t>
  </si>
  <si>
    <t>Февраль</t>
  </si>
  <si>
    <t>Март</t>
  </si>
  <si>
    <t>30.III - 5.IV</t>
  </si>
  <si>
    <t>Апрель</t>
  </si>
  <si>
    <t>27.IV - 3.V</t>
  </si>
  <si>
    <t>Май</t>
  </si>
  <si>
    <t>Июнь</t>
  </si>
  <si>
    <t>29.VI - 5.VII</t>
  </si>
  <si>
    <t>Июль</t>
  </si>
  <si>
    <t>27.VII - 2.VIII</t>
  </si>
  <si>
    <t>Август</t>
  </si>
  <si>
    <t>1        7</t>
  </si>
  <si>
    <t>8  14</t>
  </si>
  <si>
    <t>15 21</t>
  </si>
  <si>
    <t>22 28</t>
  </si>
  <si>
    <t>6    12</t>
  </si>
  <si>
    <t>13 19</t>
  </si>
  <si>
    <t>20   26</t>
  </si>
  <si>
    <t>3     9</t>
  </si>
  <si>
    <t>10 16</t>
  </si>
  <si>
    <t>17 23</t>
  </si>
  <si>
    <t>24  30</t>
  </si>
  <si>
    <t>1  7</t>
  </si>
  <si>
    <t>8 14</t>
  </si>
  <si>
    <t>5 11</t>
  </si>
  <si>
    <t>12 18</t>
  </si>
  <si>
    <t>19 25</t>
  </si>
  <si>
    <t>26 1</t>
  </si>
  <si>
    <t>2    8</t>
  </si>
  <si>
    <t>9  15</t>
  </si>
  <si>
    <t>16  22</t>
  </si>
  <si>
    <t>23  1</t>
  </si>
  <si>
    <t>2   8</t>
  </si>
  <si>
    <t xml:space="preserve"> 23  29</t>
  </si>
  <si>
    <t>6 12</t>
  </si>
  <si>
    <t>20  26</t>
  </si>
  <si>
    <t>4 10</t>
  </si>
  <si>
    <t>11 17</t>
  </si>
  <si>
    <t>18 24</t>
  </si>
  <si>
    <t>25 31</t>
  </si>
  <si>
    <t>20 26</t>
  </si>
  <si>
    <t>3  9</t>
  </si>
  <si>
    <t>24 30</t>
  </si>
  <si>
    <t>31.VIII</t>
  </si>
  <si>
    <t>А</t>
  </si>
  <si>
    <t>К</t>
  </si>
  <si>
    <t>У</t>
  </si>
  <si>
    <t>П</t>
  </si>
  <si>
    <t>Д</t>
  </si>
  <si>
    <t>И</t>
  </si>
  <si>
    <t>Обозначения:</t>
  </si>
  <si>
    <t>Теоретическое обучение</t>
  </si>
  <si>
    <t>Промежуточная аттестация</t>
  </si>
  <si>
    <t>Учебная                             практика</t>
  </si>
  <si>
    <t>Производственная                               практика</t>
  </si>
  <si>
    <t>Преддипломная       практика</t>
  </si>
  <si>
    <t>Итоговая государственная аттестация</t>
  </si>
  <si>
    <t>Каникулы</t>
  </si>
  <si>
    <t>2. Сводные данные по бюджету времени (в неделях)</t>
  </si>
  <si>
    <t>Курс</t>
  </si>
  <si>
    <t>Промежуточная  аттестация</t>
  </si>
  <si>
    <t>Практика</t>
  </si>
  <si>
    <t>Государственная (итоговая) аттестация,включающая подготовку и защиту выпускной квалификационной работы</t>
  </si>
  <si>
    <t>Каникулярное время</t>
  </si>
  <si>
    <t>Всего</t>
  </si>
  <si>
    <t>Учебная</t>
  </si>
  <si>
    <t>Производственная (по профилю специальности</t>
  </si>
  <si>
    <t>Производственая (преддиплдомная)</t>
  </si>
  <si>
    <t>Всего за год</t>
  </si>
  <si>
    <t xml:space="preserve"> I полугодие</t>
  </si>
  <si>
    <t xml:space="preserve"> II полугодие</t>
  </si>
  <si>
    <t>недель</t>
  </si>
  <si>
    <t>часов</t>
  </si>
  <si>
    <t>I</t>
  </si>
  <si>
    <t>II</t>
  </si>
  <si>
    <t>III</t>
  </si>
  <si>
    <t>Итого</t>
  </si>
  <si>
    <t>III. План учебного процесса</t>
  </si>
  <si>
    <t>Распределение по семестрам</t>
  </si>
  <si>
    <t>Макс. учебная нагрузка студента, час.</t>
  </si>
  <si>
    <t>Самост. учеб.нагрузка студента, час.</t>
  </si>
  <si>
    <t>Обязательные учебные занятия</t>
  </si>
  <si>
    <t>Распределение по курсам и семестрам</t>
  </si>
  <si>
    <t>Индекс</t>
  </si>
  <si>
    <t>Название</t>
  </si>
  <si>
    <t>Экза</t>
  </si>
  <si>
    <t>Заче</t>
  </si>
  <si>
    <t>Курс.</t>
  </si>
  <si>
    <t>Контр.</t>
  </si>
  <si>
    <t>Теорет. занят.</t>
  </si>
  <si>
    <t>Лаборат. и практ. занятия</t>
  </si>
  <si>
    <t>Курсовые проекты (работы)</t>
  </si>
  <si>
    <t>1 курс</t>
  </si>
  <si>
    <t>2 курс</t>
  </si>
  <si>
    <t>3 курс</t>
  </si>
  <si>
    <t>4 курс</t>
  </si>
  <si>
    <t>дисциплин</t>
  </si>
  <si>
    <t>мены</t>
  </si>
  <si>
    <t>ты</t>
  </si>
  <si>
    <t>проекты</t>
  </si>
  <si>
    <t>работы</t>
  </si>
  <si>
    <t>нед.</t>
  </si>
  <si>
    <t>1</t>
  </si>
  <si>
    <t>2</t>
  </si>
  <si>
    <t>3</t>
  </si>
  <si>
    <t>4</t>
  </si>
  <si>
    <t>5</t>
  </si>
  <si>
    <t>6</t>
  </si>
  <si>
    <t>ОД.00</t>
  </si>
  <si>
    <t>Общеобразовательные дисциплины</t>
  </si>
  <si>
    <t>ОД.01</t>
  </si>
  <si>
    <t>Русский язык</t>
  </si>
  <si>
    <t>ОД.02</t>
  </si>
  <si>
    <t>Литература</t>
  </si>
  <si>
    <t>ОД.03</t>
  </si>
  <si>
    <t>Иностранный язык</t>
  </si>
  <si>
    <t>ОД.06</t>
  </si>
  <si>
    <t>История</t>
  </si>
  <si>
    <t>ОД.07</t>
  </si>
  <si>
    <t>Обществознание</t>
  </si>
  <si>
    <t>ОД.04</t>
  </si>
  <si>
    <t>Информатика и ИКТ</t>
  </si>
  <si>
    <t>ОД.05</t>
  </si>
  <si>
    <t>Математика</t>
  </si>
  <si>
    <t>ОД.08</t>
  </si>
  <si>
    <t>География</t>
  </si>
  <si>
    <t>ОД.09</t>
  </si>
  <si>
    <t>Физика</t>
  </si>
  <si>
    <t>ОД.10</t>
  </si>
  <si>
    <t>Химия</t>
  </si>
  <si>
    <t>ОД.11</t>
  </si>
  <si>
    <t>Биология</t>
  </si>
  <si>
    <t>ОД.12</t>
  </si>
  <si>
    <t>Экология</t>
  </si>
  <si>
    <t>ОД.13</t>
  </si>
  <si>
    <t>Физическая культура</t>
  </si>
  <si>
    <t>ОД.14</t>
  </si>
  <si>
    <t>Основы безопасности жизнедеятельности</t>
  </si>
  <si>
    <t>ОД.15</t>
  </si>
  <si>
    <t>Введение в специальность</t>
  </si>
  <si>
    <t>ТО.00</t>
  </si>
  <si>
    <t>ТО.Ф.00</t>
  </si>
  <si>
    <t>Теоретическое обучение - дисциплины федерального компонента</t>
  </si>
  <si>
    <t>ОГСЭ.00</t>
  </si>
  <si>
    <t xml:space="preserve">Общие гуманитарные и социально-экономические дисциплины </t>
  </si>
  <si>
    <t>ОГСЭ.01</t>
  </si>
  <si>
    <t>Основы философии</t>
  </si>
  <si>
    <t>ОГСЭ.02</t>
  </si>
  <si>
    <t>Основы права</t>
  </si>
  <si>
    <t>ОГСЭ.03</t>
  </si>
  <si>
    <t>Русский язык и культура речи</t>
  </si>
  <si>
    <t>ОГСЭ.04</t>
  </si>
  <si>
    <t>4,6,8</t>
  </si>
  <si>
    <t>ОГСЭ.05</t>
  </si>
  <si>
    <t xml:space="preserve">Физическая культура </t>
  </si>
  <si>
    <t>ОГСЭ.06</t>
  </si>
  <si>
    <t>Основы экономики</t>
  </si>
  <si>
    <t>ОГСЭ.07</t>
  </si>
  <si>
    <t>Социальная психология</t>
  </si>
  <si>
    <t>ОГСЭ.ДВ.00</t>
  </si>
  <si>
    <t>Дисциплины по выбору студента, устанавливаемые образовательным учреждением</t>
  </si>
  <si>
    <t>ОГСЭ.ДВ.01</t>
  </si>
  <si>
    <t>История культуры</t>
  </si>
  <si>
    <t>Религиоведение</t>
  </si>
  <si>
    <t>ОГСЭ.ДВ.02</t>
  </si>
  <si>
    <t>Основы политологии</t>
  </si>
  <si>
    <t>Психология межличностных отношений</t>
  </si>
  <si>
    <t>ЕН.00</t>
  </si>
  <si>
    <t xml:space="preserve"> Математические и общие естественнонаучные дисциплины </t>
  </si>
  <si>
    <t>ЕН.01</t>
  </si>
  <si>
    <t>ЕН.02</t>
  </si>
  <si>
    <t>Информатика</t>
  </si>
  <si>
    <t>ЕН.03</t>
  </si>
  <si>
    <t>Экологические основы природопользования</t>
  </si>
  <si>
    <t>ЕН.04</t>
  </si>
  <si>
    <t>Аналитическая химия</t>
  </si>
  <si>
    <t>ЕН.05</t>
  </si>
  <si>
    <t>Физическая и коллоидная химия</t>
  </si>
  <si>
    <t>ОПД.00</t>
  </si>
  <si>
    <t xml:space="preserve">Общепрофессиональные дисциплины </t>
  </si>
  <si>
    <t>ОПД.01</t>
  </si>
  <si>
    <t>Метрология,стандартизация,сертификация</t>
  </si>
  <si>
    <t>ОПД.02</t>
  </si>
  <si>
    <t>Микробиология,физиология питания,санитария</t>
  </si>
  <si>
    <t>ОПД.03</t>
  </si>
  <si>
    <t>Товароведение продовольственных товаров</t>
  </si>
  <si>
    <t>ОПД.04</t>
  </si>
  <si>
    <t>Маркетинг</t>
  </si>
  <si>
    <t>ОПД.05</t>
  </si>
  <si>
    <t>Документационное обеспечение управления</t>
  </si>
  <si>
    <t>ОПД.06</t>
  </si>
  <si>
    <t>Психология и этика профессиональной деятельности</t>
  </si>
  <si>
    <t>ОПД.07</t>
  </si>
  <si>
    <t>Информационные технологии в профессиональной деятельности</t>
  </si>
  <si>
    <t>ОПД.08</t>
  </si>
  <si>
    <t>Бухгалтерский учет в общественном питании</t>
  </si>
  <si>
    <t>ОПД.09</t>
  </si>
  <si>
    <t>Правовое обеспечение профессиональной деятельности</t>
  </si>
  <si>
    <t>ОПД.10</t>
  </si>
  <si>
    <t>Экономика отрасли</t>
  </si>
  <si>
    <t>ОПД.11</t>
  </si>
  <si>
    <t>Менеджмент</t>
  </si>
  <si>
    <t>ОПД.12</t>
  </si>
  <si>
    <t>Безопасность жизнедеятельности</t>
  </si>
  <si>
    <t>ОПД.13</t>
  </si>
  <si>
    <t>Охрана труда</t>
  </si>
  <si>
    <t>СД.00</t>
  </si>
  <si>
    <t>Специальные дисциплины</t>
  </si>
  <si>
    <t>СД.01</t>
  </si>
  <si>
    <t>Технология продукции общественного питания</t>
  </si>
  <si>
    <t>СД.02</t>
  </si>
  <si>
    <t>Организация производства</t>
  </si>
  <si>
    <t>СД.03</t>
  </si>
  <si>
    <t>Организация обслуживания</t>
  </si>
  <si>
    <t>СД.04</t>
  </si>
  <si>
    <t>Оборудование предприятий общественного питания</t>
  </si>
  <si>
    <t>СД.05</t>
  </si>
  <si>
    <t>Контроль качества продукции и услуг</t>
  </si>
  <si>
    <t>СД.06</t>
  </si>
  <si>
    <t>Моделирование профессиональной деятельности</t>
  </si>
  <si>
    <t>СД.ДС (ДВ). 00</t>
  </si>
  <si>
    <t>Дисциплины специализации по выбору студента, устанавливаемые образовательным учреждением</t>
  </si>
  <si>
    <t>СД.ДС.01</t>
  </si>
  <si>
    <t>Кухни народов мира</t>
  </si>
  <si>
    <t>СД.ДС.02</t>
  </si>
  <si>
    <t>Лечебное и детское питание</t>
  </si>
  <si>
    <t>СД.ДВ.00</t>
  </si>
  <si>
    <t>СД.ДВ.01</t>
  </si>
  <si>
    <t>Основы предпринимательской деятельности</t>
  </si>
  <si>
    <t>ТО.Р</t>
  </si>
  <si>
    <t>Теоретическое обучение - дисциплины национально-регионального (регионального) компонента</t>
  </si>
  <si>
    <t>ТО.Р.01</t>
  </si>
  <si>
    <t>технология продукции общественного питания</t>
  </si>
  <si>
    <t>ПП.00</t>
  </si>
  <si>
    <t>Производственная (профессиональная) практика</t>
  </si>
  <si>
    <t>ПП.01</t>
  </si>
  <si>
    <t>Практика для получения первичных профессиональных навыков</t>
  </si>
  <si>
    <t>ПП.02</t>
  </si>
  <si>
    <t>Практика по профилю специальности</t>
  </si>
  <si>
    <t>ПП.03</t>
  </si>
  <si>
    <t>Преддипломная практика (квалификационная)</t>
  </si>
  <si>
    <t>ИТОГО:</t>
  </si>
  <si>
    <t>ПА</t>
  </si>
  <si>
    <t>Консультации</t>
  </si>
  <si>
    <t>ИГА.00</t>
  </si>
  <si>
    <t>ИГА.01</t>
  </si>
  <si>
    <t>Выполнение дипломной работы</t>
  </si>
  <si>
    <t>ИГА.02</t>
  </si>
  <si>
    <t>Защита дипломной работы</t>
  </si>
  <si>
    <t>ДФ.00</t>
  </si>
  <si>
    <t>Факультативы</t>
  </si>
  <si>
    <t>ВСЕГО:</t>
  </si>
  <si>
    <t>Изучаемых дисциплин</t>
  </si>
  <si>
    <t>Курсовых проектов (работ)</t>
  </si>
  <si>
    <t>Экзаменов</t>
  </si>
  <si>
    <t>Зачетов</t>
  </si>
  <si>
    <t>Контрольных работ</t>
  </si>
  <si>
    <t>Согласовано  председатели предметных (цикловых) коиссий _________________________________</t>
  </si>
  <si>
    <t>Заместитель директора по ТОиПР _______________________</t>
  </si>
  <si>
    <t>Наименование дисциплин, профессиональных модулей, междисциплинарных курсов, практик</t>
  </si>
  <si>
    <t>Всего часов по профессиональным модулям с учетом практик</t>
  </si>
  <si>
    <t>Всего по практике (часов)</t>
  </si>
  <si>
    <t xml:space="preserve">Учебная нагрузка обучающихся  (в часах) </t>
  </si>
  <si>
    <t>Распределение обязательной нагрузки и практик по курсам и семестрам (часов в семестр)</t>
  </si>
  <si>
    <t>Экзамены</t>
  </si>
  <si>
    <t>Дифференцированные зачеты</t>
  </si>
  <si>
    <t>Курсовые работы</t>
  </si>
  <si>
    <t>Максимальная</t>
  </si>
  <si>
    <t>Самостоятельная работа</t>
  </si>
  <si>
    <t>Обязательная аудиторная нагрузка</t>
  </si>
  <si>
    <t>Всего занятий</t>
  </si>
  <si>
    <t>в т.ч.</t>
  </si>
  <si>
    <t>лекций, семинаров, уроков</t>
  </si>
  <si>
    <t>лабораторных и практических занятий</t>
  </si>
  <si>
    <t>Курсовых работ (проектов)</t>
  </si>
  <si>
    <t>сем</t>
  </si>
  <si>
    <t>16 недель</t>
  </si>
  <si>
    <t>17 недель</t>
  </si>
  <si>
    <t>практика (концентрированная)</t>
  </si>
  <si>
    <t>ОУДБ.00</t>
  </si>
  <si>
    <t>ОУДБ.01</t>
  </si>
  <si>
    <t>ОУДБ.02</t>
  </si>
  <si>
    <t>ОУДБ.03</t>
  </si>
  <si>
    <t>ОУДБ.04</t>
  </si>
  <si>
    <t>ОУДБ.05</t>
  </si>
  <si>
    <t>ОУДБ.06</t>
  </si>
  <si>
    <t>ОУДБ.07</t>
  </si>
  <si>
    <t>ОУДБ.08</t>
  </si>
  <si>
    <t>ОУДБ.09</t>
  </si>
  <si>
    <t>ОУДП.00</t>
  </si>
  <si>
    <t>ОУДП.01</t>
  </si>
  <si>
    <t>ОУДП.02</t>
  </si>
  <si>
    <t>ОУДП.03</t>
  </si>
  <si>
    <t>ОУДД.00</t>
  </si>
  <si>
    <t>ОУДД.01</t>
  </si>
  <si>
    <t>Общий гуманитарный и социально-экономический учебный цикл</t>
  </si>
  <si>
    <t xml:space="preserve"> Математический и общий естественнонаучный учебныйи цикл </t>
  </si>
  <si>
    <t>Информатика и информационно-коммуникационные технологии в профессиональной деятельности</t>
  </si>
  <si>
    <t>П.00</t>
  </si>
  <si>
    <t>Профессиональный учебный цикл</t>
  </si>
  <si>
    <t>ОП.00</t>
  </si>
  <si>
    <t>Общепрофессиональныые дисциплины</t>
  </si>
  <si>
    <t>ОП.01</t>
  </si>
  <si>
    <t>ОП.02</t>
  </si>
  <si>
    <t>Правовое и документационное обеспечение профессиональной деятельности</t>
  </si>
  <si>
    <t>ОП.03</t>
  </si>
  <si>
    <t>Экономика организации</t>
  </si>
  <si>
    <t>ОП.04</t>
  </si>
  <si>
    <t>Бухгалтерский учет</t>
  </si>
  <si>
    <t>ОП.05</t>
  </si>
  <si>
    <t>Здания и инженерные системы гостиниц</t>
  </si>
  <si>
    <t>ОП.06</t>
  </si>
  <si>
    <t>ОП.07</t>
  </si>
  <si>
    <t>Финансы, денежное обращение и кредит</t>
  </si>
  <si>
    <t>ОП.08</t>
  </si>
  <si>
    <t>Организация туризма</t>
  </si>
  <si>
    <t>ОП.09</t>
  </si>
  <si>
    <t>ОП.10</t>
  </si>
  <si>
    <t>Психология делового общения</t>
  </si>
  <si>
    <t>ОП.11</t>
  </si>
  <si>
    <t>Иностранный язык в сфере профессиональной коммуникации</t>
  </si>
  <si>
    <t>ПМ.00</t>
  </si>
  <si>
    <t>Профессиональные модули</t>
  </si>
  <si>
    <t>ПМ.01</t>
  </si>
  <si>
    <t>Бронирование гостиничных услуг</t>
  </si>
  <si>
    <t>4**</t>
  </si>
  <si>
    <t>МДК.01.01</t>
  </si>
  <si>
    <t>Организация деятельности служб бронирования гостиничных услуг</t>
  </si>
  <si>
    <t>Производственная практика</t>
  </si>
  <si>
    <t>ПМ.02</t>
  </si>
  <si>
    <t>Прием, размещение и выписка гостей</t>
  </si>
  <si>
    <t>МДК.02.01</t>
  </si>
  <si>
    <t>Организация деятельности служб приема, размещения выписки гостей</t>
  </si>
  <si>
    <t>ПМ.03</t>
  </si>
  <si>
    <t>Организация обслуживания гостей в процессе проживания</t>
  </si>
  <si>
    <t>6**</t>
  </si>
  <si>
    <t>МДК.03.01</t>
  </si>
  <si>
    <t>ПМ.04</t>
  </si>
  <si>
    <t>Продажа гостиничного продукта</t>
  </si>
  <si>
    <t>МДК.04.01</t>
  </si>
  <si>
    <t>Организация продаж гостиничного продукта</t>
  </si>
  <si>
    <t>ПП.04</t>
  </si>
  <si>
    <t>ПМ.05</t>
  </si>
  <si>
    <t>МДК.05.01</t>
  </si>
  <si>
    <t>Технология выполнения работ по профессии 11695 Горничная</t>
  </si>
  <si>
    <t>УП.05</t>
  </si>
  <si>
    <t>Учебная практика</t>
  </si>
  <si>
    <t>ВСЕГО (без часов на практику)</t>
  </si>
  <si>
    <t>ВСЕГО (без практики и общеобразовательной подготовки)</t>
  </si>
  <si>
    <t xml:space="preserve">Итого по практике,                                                                                      в том числе:                                                                                                                 </t>
  </si>
  <si>
    <t>рассредоточенная практика</t>
  </si>
  <si>
    <t>концентрированная практика</t>
  </si>
  <si>
    <t>ПДП.00</t>
  </si>
  <si>
    <t>Производственная (преддипломная) практика</t>
  </si>
  <si>
    <t>4 нед</t>
  </si>
  <si>
    <t>ГИА.00</t>
  </si>
  <si>
    <t>6 нед</t>
  </si>
  <si>
    <t xml:space="preserve">Максимальный объеь аудиторной учебной нагрузки обучающегося </t>
  </si>
  <si>
    <t>в неделю</t>
  </si>
  <si>
    <t>Всего в семестре</t>
  </si>
  <si>
    <t xml:space="preserve">  Изучаемых дисциплин и МДК в семестре</t>
  </si>
  <si>
    <t xml:space="preserve">  Учебной практики</t>
  </si>
  <si>
    <t xml:space="preserve">  Производственной практики</t>
  </si>
  <si>
    <t xml:space="preserve">  Преддипломной практики</t>
  </si>
  <si>
    <t xml:space="preserve">  Экзаменов (без квалификационных)</t>
  </si>
  <si>
    <t xml:space="preserve">  Экзаменов квалификационных</t>
  </si>
  <si>
    <t xml:space="preserve">  Курсовых работ</t>
  </si>
  <si>
    <r>
      <t xml:space="preserve">Обозначение:  </t>
    </r>
    <r>
      <rPr>
        <sz val="12"/>
        <rFont val="Times New Roman"/>
        <family val="1"/>
      </rPr>
      <t>4* - дифференцированный зачет в четвертом семестре;</t>
    </r>
  </si>
  <si>
    <t>4** - квалифицированный экзамен по профессиональному модулю в четвертом семестре.</t>
  </si>
  <si>
    <t>4. Практика</t>
  </si>
  <si>
    <t>№ п/п</t>
  </si>
  <si>
    <t>Профессиональный модуль, в рамах которого проводится практика</t>
  </si>
  <si>
    <t>Наименование практики</t>
  </si>
  <si>
    <t>Условия реализации</t>
  </si>
  <si>
    <t>Семестр</t>
  </si>
  <si>
    <t>Длительность в часах или неделях</t>
  </si>
  <si>
    <t>ПМ.01.  Бронирование гостиничных услуг</t>
  </si>
  <si>
    <t>Производственная (по профилю специальности)</t>
  </si>
  <si>
    <t>Концентрировано</t>
  </si>
  <si>
    <t>3 недели</t>
  </si>
  <si>
    <t>ПМ.02  Прием, размещение и выписка гостей</t>
  </si>
  <si>
    <t>2 недели</t>
  </si>
  <si>
    <t>ПМ.03 Организация обслуживания гостей в процессе проживания</t>
  </si>
  <si>
    <t>4 недели</t>
  </si>
  <si>
    <t>ПМ.04  Продажа гостиничного продукта</t>
  </si>
  <si>
    <t xml:space="preserve">Учебная </t>
  </si>
  <si>
    <t xml:space="preserve"> Всего:</t>
  </si>
  <si>
    <t xml:space="preserve">540 ч / 15 недель </t>
  </si>
  <si>
    <t>Производствнная     (преддипломная)</t>
  </si>
  <si>
    <t xml:space="preserve">144ч / 4 недели </t>
  </si>
  <si>
    <t xml:space="preserve">Русский язык </t>
  </si>
  <si>
    <t>Основы предпринимательства</t>
  </si>
  <si>
    <t xml:space="preserve">Производственная  практика  </t>
  </si>
  <si>
    <t>5**</t>
  </si>
  <si>
    <t>/А</t>
  </si>
  <si>
    <t xml:space="preserve">13,8 недель </t>
  </si>
  <si>
    <t xml:space="preserve">7,2 недель </t>
  </si>
  <si>
    <t>Астрономия</t>
  </si>
  <si>
    <t xml:space="preserve">Математика </t>
  </si>
  <si>
    <t>Пояснительная записка</t>
  </si>
  <si>
    <t>1.Настоящий учебный план государственного бюджетного профессионального образовательного учреждения «Кисловодский государственный многопрофильный техникум» разработан на основе Федерального закона Российской Федерации от 29 декабря 2012 г. N 273-ФЗ «Об образовании в Российской Федерации», Федерального государственного образовательного стандарта среднего профессионального образования по специальности  43.02.11 Гостиничный сервис, утвержденного приказом Министерства образования и науки Российской Федерации от  07.05.2014 г N № 475 , зарегистрированного в Минюсте РФ 26.06.2014 г N 32876; Приказа Минобрнауки России от 14.06.2013N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(Зарегистрировано в Минюсте России 30.07.2013 N 29200), приказа Минобрнауки России от 15 декабря 2014 г. N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 г. N 464»; Приказа Минобрнауки России от 29.10.2013 № 1199 «Об утверждении перечня профессий среднего профессионального образования»,  Приказа Минобрнауки России от 16.08. 2013 г. N 968 «Об утверждении порядка проведения государственной итоговой аттестации по образовательным программам среднего профессионального образования», решения коллегии министерства образования и молодежной политики Ставропольского края № 1 от 24.02.2016 г.</t>
  </si>
  <si>
    <t>4. В течение срока освоения ППССЗ по специальности 43.02.11 Гостиничный сервис получение среднего общего образования реализуется на 1 курсе, общеобразовательные дисциплины изучаются в 1 и во 2 семестрах. По общеобразовательным учебным дисциплинам самостоятельная внеаудиторная работа обучающихся предусматривает выполнение индивидуальных проектов.</t>
  </si>
  <si>
    <t>5. В процессе освоения ППССЗ по специальности 43.02.11 Гостиничный сервис обучающимся предоставляются каникулы. Продолжительность каникул составляет десять-одиннадцать недель в учебном году, в том числе не менее двух недель в зимний период.</t>
  </si>
  <si>
    <t>6. Максимальный объем учебной нагрузки обучающегося составляет 54 академических часа в неделю, включая все виды аудиторной и внеаудиторной учебной нагрузки. Объем обязательных аудиторных занятий и практики не превышает 36 академических часов в неделю.</t>
  </si>
  <si>
    <t xml:space="preserve">7. Консультации для обучающихся на базе основного общего образования по очной форме обучения по специальности 43.02.11 Гостиничный сервис предусматриваются из расчета 4 часа на одного обучающегося на каждый учебный год, в том числе в период реализации образовательной программы среднего общего образования. </t>
  </si>
  <si>
    <t>8. Дисциплина ОГСЭ.04 Физическая культура предусматривает еженедельно 2 часа обязательных аудиторных занятий и 2 часа самостоятельной работы (за счет различных форм внеаудиторных занятий в спортивных клубах, секциях).</t>
  </si>
  <si>
    <t>9. Объем часов на дисциплину ОП.06 Безопасность жизнедеятельности" составляет 68 часов, из них на освоение основ военной службы - 48 часов.</t>
  </si>
  <si>
    <t xml:space="preserve">10. Формами промежуточной аттестации являются экзамен, квалификационный экзамен, комплексный экзамен, дифференцированный зачет, комплексный дифференцированный зачет. Промежуточная аттестация в форме дифференцированного зачета, комплексного дифференцированного зачета   проводится за счет часов, отведенных на освоение соответствующего модуля или дисциплины. Количество экзаменов в процессе промежуточной аттестации обучающихся не превышает 8 экзаменов в учебном году, а количество зачетов - 10. В указанное количество не входят экзамены и зачеты по физической культуре. </t>
  </si>
  <si>
    <t>12. Освоение ППССЗ по специальности 43.02.11 Гостиничный сервис завершается итоговой аттестацией. Государственная итоговая аттестация включает подготовку и защиту выпускной квалификационной работы (дипломная работа).</t>
  </si>
  <si>
    <t>13. Объем времени, отведенный на вариативную часть циклов ППССЗ (576 часов), использован на увеличение увеличение объема времени математического и общего естественнонаучного учебного цикла (12 часов), на ведение пяти новых дисциплин общепрофессионального учебного цикла – ОП. 07 Финансы, денежное обращение и кредит (80 часов), ОП.08 Организация туризма (56 часов), ОП.09 Основы предпринимательства (42 часа), ОП.10 Психология делового общения (42 часа), ОП.11Иностранный язык в сфере профессиональной коммуникации (152 часа), увеличение объема времени общепрофессионального цикла (188 часов), профессиональных модулей обязательной части цикла (4 часа).</t>
  </si>
  <si>
    <t>14.Выполнение курсовой работы рассматривается как вид учебной деятельности по дисциплинам ОП.01 Менеджмент (34 часа), ОП.03 Экономика организации (16 часов) профессионального учебного цикла и профессиональному модулю ПМ.03 Организация обслуживания гостей в процессе проживания (28 часов) и реализуется в пределах времени, отведенного на их изучение.</t>
  </si>
  <si>
    <t>15. Учебная практика (3 недели) проводится в 4 семестре концентрированно. Производственная практика проводится в 4 - 6 семестрах - концентрированно.</t>
  </si>
  <si>
    <t>16. Реализация ППССЗ по специальности 43.02.11 Гостиничный сервис обеспечена кабинетами, лабораториями и другими помещениями.</t>
  </si>
  <si>
    <t xml:space="preserve"> Кабинеты:</t>
  </si>
  <si>
    <t>иностранного языка;</t>
  </si>
  <si>
    <t>менеджмента и управления персоналом;</t>
  </si>
  <si>
    <t>правового и документационного обеспечения профессиональной деятельности;</t>
  </si>
  <si>
    <t>экономики и бухгалтерского учета;</t>
  </si>
  <si>
    <t>инженерных систем гостиницы и охраны труда;</t>
  </si>
  <si>
    <t>безопасности жизнедеятельности;</t>
  </si>
  <si>
    <t>организации деятельности службы бронирования;</t>
  </si>
  <si>
    <t>организации деятельности службы приема, размещения и выписки гостей;</t>
  </si>
  <si>
    <t>организации продаж гостиничного продукта.</t>
  </si>
  <si>
    <t>Лаборатории и тренинговые кабинеты:</t>
  </si>
  <si>
    <t>информатики и информационно-коммуникационных технологий в профессиональной деятельности;</t>
  </si>
  <si>
    <t>гостиничный номер;</t>
  </si>
  <si>
    <t>служба приема и размещения гостей;</t>
  </si>
  <si>
    <t>служба бронирования гостиничных услуг;</t>
  </si>
  <si>
    <t>служба продажи и маркетинга.</t>
  </si>
  <si>
    <t>Спортивный комплекс:</t>
  </si>
  <si>
    <t>спортивный зал;</t>
  </si>
  <si>
    <t>открытый стадион широкого профиля с элементами полосы препятствий;</t>
  </si>
  <si>
    <t>место для стрельбы.</t>
  </si>
  <si>
    <t>Залы:</t>
  </si>
  <si>
    <t>библиотека, читальный зал с выходом в сеть Интернет;</t>
  </si>
  <si>
    <t>актовый зал.</t>
  </si>
  <si>
    <t>ОУД.00</t>
  </si>
  <si>
    <t>Общие дисциплины, изучаемые на базовом уровне</t>
  </si>
  <si>
    <t>Россия в мире</t>
  </si>
  <si>
    <t>Дисциплины по выбору из обязательных предметных областей,  изучаемые на базовом уровне</t>
  </si>
  <si>
    <t>Родной язык</t>
  </si>
  <si>
    <t>Дополнительные  дисциплины по выбору обучающихся</t>
  </si>
  <si>
    <t xml:space="preserve">Общие дисциплины, изучаемые на улубленном уровне </t>
  </si>
  <si>
    <t>Дисциплины по выбору из обязательных предметных областей,   изучаемые на углубленном уровне</t>
  </si>
  <si>
    <t>ИП</t>
  </si>
  <si>
    <t>Общеобразовательный цикл                                                  (социально-экономический  профиль)</t>
  </si>
  <si>
    <t>Естествознание</t>
  </si>
  <si>
    <t xml:space="preserve">Экономика </t>
  </si>
  <si>
    <t>Выполнение работ по профессии                                               11695 Горничная</t>
  </si>
  <si>
    <t xml:space="preserve">  Дифференцированных зачетов (без зачетов по физической культуре)</t>
  </si>
  <si>
    <t>16,5 недель</t>
  </si>
  <si>
    <t>22,5 недели</t>
  </si>
  <si>
    <t xml:space="preserve">Консультации предусматриваются из расчета 4 часа на одного обучающегося на каждый учебный год. Количество консультаций на каждую учебную дисциплину, междисциплинарный курс утверждается в начале каждого учебного года при распределении учебной нагрузки </t>
  </si>
  <si>
    <t xml:space="preserve"> Государственная итоговая аттестация</t>
  </si>
  <si>
    <t>6 нед.  с 22 мая по 30 июня</t>
  </si>
  <si>
    <t>включает подготовку и защиту выпускной квалификационной работы</t>
  </si>
  <si>
    <t xml:space="preserve">  Выпускная квалификационная работа в виде</t>
  </si>
  <si>
    <t xml:space="preserve">  дипломной работы </t>
  </si>
  <si>
    <t>Выполнение дипломной работы  с 22 мая по 16 июня (4 нед.)</t>
  </si>
  <si>
    <t>Защита дипломной работы с 19 июня по 30 июня (2 нед.)</t>
  </si>
  <si>
    <t xml:space="preserve">Индивидуальный проект                                                                        </t>
  </si>
  <si>
    <t>2. Рабочий учебный план вводится  с 01.09.2020 г</t>
  </si>
  <si>
    <r>
      <t>11. После освоения каждого профессионального модуля (включающего в себя теоретическую часть по МДК, учебную и производственную практики) проводятся квалификационные экзамены, целью которых является проверка готовности обучающегося к выполнению указанного вида профессиональной деятельности и сформированность у него компетенций, определенных ФГОС СПО. По итогам квалификационного экзамена выставляется оценка (отлично, хорошо, удовлетворительно). Квалификационные экзамены проводятся в 4, 5 и 6 семестрах. ФГОС СПО по специальности 43.02.11 Гостиничный сервис в рамках ПМ.05 Выполнение работ по одной или нескольким профессиям рабочих, должностям служащих предусмотрено освоение основных программ профессионального обучения по профессиям 11695 Горничная, 25627 Портье. По результатам освоения профессионального модуля ПМ.05 Выполнение работ по одной или нескольким профессиям рабочих, должностям служащих, который включает в себя проведение учебной практики, обучающийся получает свидетельство о профессии 11695 Горничная</t>
    </r>
    <r>
      <rPr>
        <sz val="12"/>
        <color indexed="10"/>
        <rFont val="Times New Roman"/>
        <family val="1"/>
      </rPr>
      <t xml:space="preserve"> </t>
    </r>
    <r>
      <rPr>
        <sz val="12"/>
        <rFont val="Times New Roman"/>
        <family val="1"/>
      </rPr>
      <t xml:space="preserve"> с присвоением квалификации.</t>
    </r>
  </si>
  <si>
    <t>3. 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на основе требований Федерального государственного образовательного стандарта среднего (полного) общего образования, утвержденного приказом Министерства образования и науки РФ от 17.05.2012 г. № 413, приказа Минобрнауки России от 29 декабря 2014 г. N 1645 «О внесении изменений в приказ Министерства образования и науки Российской Федерации от 17 мая 2012 г. N 413 "Об утверждении федерального государственного образовательного стандарта среднего (полного) общего образования», Письма Минобрнауки России Департамента государственной политики в сфере подготовки рабочих кадров и ДПО от 17.03.2015 N 06-259 «О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специальности или специальности среднего профессионального образования», приказа Минобрнауки России от 31.12.2015 N 1578"О внесении изменений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N 413"(зарегистрировано в Минюсте России 09.02.2016 N 41020), приказа Минобрнауки России от 29.06.2017 N 613 "О внесении изменений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N 413", письма Минобрнауки России от 20 июня 2017 г. N ТС- 194/08 «Об организации изучения учебного предмета «Астрономия», письма Минобрнауки России, Федеральной службы по надзору в сфере образования и науки от 17 февраля 2014 г. N 02-68 «О прохождении государственной итоговой аттестации по образовательным программам среднего общего образования обучающимися по образовательным программам среднего профессионального образования». При реализации программы подготовки специалистов среднего звена учитывается получаемая 43.02.11 Гостиничный сервис соответствующего социально-экономического профиля профессионального образования.Введена учебная дисциплина "Родной язык" на основании письма № 05-ПГ-МП-10541 от 07.06.2019 г., поступившего от департамента государственной политики в сфере профессионального образования и опережающей подготовки кадров по вопросу «О введении дисциплины из обязательной предметной области «Родной язык и родная литература» в учебные планы 2019-2020 учебного года»</t>
  </si>
  <si>
    <t>Государственная итоговая аттестация</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</si>
</sst>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88">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name val="Times New Roman"/>
      <family val="1"/>
    </font>
    <font>
      <b/>
      <sz val="8"/>
      <name val="Times New Roman"/>
      <family val="1"/>
    </font>
    <font>
      <sz val="8"/>
      <name val="Arial Cyr"/>
      <family val="2"/>
    </font>
    <font>
      <b/>
      <sz val="10"/>
      <name val="Arial Cyr"/>
      <family val="2"/>
    </font>
    <font>
      <sz val="12"/>
      <name val="Times New Roman"/>
      <family val="1"/>
    </font>
    <font>
      <b/>
      <sz val="14"/>
      <name val="Times New Roman"/>
      <family val="1"/>
    </font>
    <font>
      <sz val="7"/>
      <name val="Times New Roman"/>
      <family val="1"/>
    </font>
    <font>
      <b/>
      <sz val="7"/>
      <name val="Times New Roman"/>
      <family val="1"/>
    </font>
    <font>
      <b/>
      <sz val="8"/>
      <name val="Arial Cyr"/>
      <family val="2"/>
    </font>
    <font>
      <b/>
      <sz val="12"/>
      <name val="Times New Roman"/>
      <family val="1"/>
    </font>
    <font>
      <sz val="6"/>
      <name val="Times New Roman"/>
      <family val="1"/>
    </font>
    <font>
      <sz val="8"/>
      <name val="Times New Roman"/>
      <family val="1"/>
    </font>
    <font>
      <sz val="9"/>
      <name val="Times New Roman"/>
      <family val="1"/>
    </font>
    <font>
      <b/>
      <sz val="7"/>
      <name val="Arial Cyr"/>
      <family val="2"/>
    </font>
    <font>
      <i/>
      <sz val="10"/>
      <name val="Arial Cyr"/>
      <family val="2"/>
    </font>
    <font>
      <sz val="9"/>
      <name val="Arial Cyr"/>
      <family val="2"/>
    </font>
    <font>
      <b/>
      <sz val="9"/>
      <name val="Arial Cyr"/>
      <family val="2"/>
    </font>
    <font>
      <i/>
      <sz val="9"/>
      <name val="Arial Cyr"/>
      <family val="2"/>
    </font>
    <font>
      <b/>
      <i/>
      <sz val="9"/>
      <name val="Arial Cyr"/>
      <family val="2"/>
    </font>
    <font>
      <sz val="10"/>
      <color indexed="15"/>
      <name val="Arial Cyr"/>
      <family val="2"/>
    </font>
    <font>
      <sz val="10"/>
      <color indexed="49"/>
      <name val="Arial Cyr"/>
      <family val="2"/>
    </font>
    <font>
      <b/>
      <i/>
      <sz val="10"/>
      <name val="Arial Cyr"/>
      <family val="2"/>
    </font>
    <font>
      <i/>
      <sz val="10"/>
      <name val="Times New Roman"/>
      <family val="1"/>
    </font>
    <font>
      <b/>
      <sz val="9"/>
      <name val="Times New Roman"/>
      <family val="1"/>
    </font>
    <font>
      <b/>
      <i/>
      <sz val="9"/>
      <name val="Times New Roman"/>
      <family val="1"/>
    </font>
    <font>
      <u val="single"/>
      <sz val="9.5"/>
      <color indexed="12"/>
      <name val="Arial Cyr"/>
      <family val="2"/>
    </font>
    <font>
      <u val="single"/>
      <sz val="9.5"/>
      <color indexed="36"/>
      <name val="Arial Cyr"/>
      <family val="2"/>
    </font>
    <font>
      <sz val="8"/>
      <name val="Tahoma"/>
      <family val="2"/>
    </font>
    <font>
      <b/>
      <sz val="8"/>
      <name val="Tahoma"/>
      <family val="2"/>
    </font>
    <font>
      <sz val="11"/>
      <name val="Calibri"/>
      <family val="2"/>
    </font>
    <font>
      <sz val="12"/>
      <color indexed="10"/>
      <name val="Times New Roman"/>
      <family val="1"/>
    </font>
    <font>
      <sz val="7"/>
      <name val="Times New Roman Cyr"/>
      <family val="1"/>
    </font>
    <font>
      <b/>
      <i/>
      <sz val="10"/>
      <color indexed="41"/>
      <name val="Times New Roman Cyr"/>
      <family val="1"/>
    </font>
    <font>
      <b/>
      <sz val="10"/>
      <name val="Times New Roman Cyr"/>
      <family val="1"/>
    </font>
    <font>
      <b/>
      <sz val="7"/>
      <name val="Times New Roman Cyr"/>
      <family val="1"/>
    </font>
    <font>
      <b/>
      <i/>
      <sz val="10"/>
      <name val="Times New Roman Cyr"/>
      <family val="1"/>
    </font>
    <font>
      <b/>
      <sz val="10"/>
      <color indexed="41"/>
      <name val="Times New Roman Cyr"/>
      <family val="1"/>
    </font>
    <font>
      <b/>
      <sz val="9"/>
      <name val="Times New Roman Cyr"/>
      <family val="1"/>
    </font>
    <font>
      <b/>
      <sz val="7"/>
      <color indexed="41"/>
      <name val="Times New Roman Cyr"/>
      <family val="1"/>
    </font>
    <font>
      <sz val="10"/>
      <name val="Times New Roman Cyr"/>
      <family val="1"/>
    </font>
    <font>
      <b/>
      <sz val="10"/>
      <color indexed="10"/>
      <name val="Times New Roman Cyr"/>
      <family val="1"/>
    </font>
    <font>
      <b/>
      <sz val="14"/>
      <name val="Times New Roman Cyr"/>
      <family val="1"/>
    </font>
    <font>
      <sz val="9"/>
      <name val="Times New Roman Cyr"/>
      <family val="1"/>
    </font>
    <font>
      <b/>
      <i/>
      <sz val="9"/>
      <name val="Times New Roman Cyr"/>
      <family val="1"/>
    </font>
    <font>
      <sz val="14"/>
      <name val="Arial Cyr"/>
      <family val="0"/>
    </font>
    <font>
      <b/>
      <i/>
      <u val="single"/>
      <sz val="9"/>
      <name val="Times New Roman Cyr"/>
      <family val="1"/>
    </font>
    <font>
      <b/>
      <i/>
      <u val="single"/>
      <sz val="9"/>
      <name val="Arial"/>
      <family val="2"/>
    </font>
    <font>
      <b/>
      <sz val="9"/>
      <color indexed="12"/>
      <name val="Times New Roman"/>
      <family val="1"/>
    </font>
    <font>
      <b/>
      <sz val="7"/>
      <color indexed="10"/>
      <name val="Times New Roman Cyr"/>
      <family val="1"/>
    </font>
    <font>
      <b/>
      <i/>
      <sz val="9"/>
      <color indexed="12"/>
      <name val="Times New Roman"/>
      <family val="1"/>
    </font>
    <font>
      <b/>
      <sz val="8"/>
      <name val="Times New Roman Cyr"/>
      <family val="1"/>
    </font>
    <font>
      <b/>
      <i/>
      <sz val="9"/>
      <color indexed="12"/>
      <name val="Times New Roman Cyr"/>
      <family val="0"/>
    </font>
    <font>
      <b/>
      <sz val="5"/>
      <name val="Times New Roman Cyr"/>
      <family val="1"/>
    </font>
    <font>
      <b/>
      <sz val="6"/>
      <name val="Arial Narrow"/>
      <family val="2"/>
    </font>
    <font>
      <b/>
      <sz val="6"/>
      <name val="Times New Roman Cyr"/>
      <family val="1"/>
    </font>
    <font>
      <b/>
      <sz val="10"/>
      <name val="Wingdings"/>
      <family val="0"/>
    </font>
    <font>
      <b/>
      <sz val="7"/>
      <color indexed="9"/>
      <name val="Times New Roman Cyr"/>
      <family val="1"/>
    </font>
    <font>
      <sz val="10"/>
      <color indexed="9"/>
      <name val="Arial Cyr"/>
      <family val="0"/>
    </font>
    <font>
      <b/>
      <sz val="12"/>
      <name val="Times New Roman Cyr"/>
      <family val="1"/>
    </font>
    <font>
      <sz val="12"/>
      <name val="Arial Cyr"/>
      <family val="0"/>
    </font>
    <font>
      <b/>
      <sz val="20"/>
      <name val="Times New Roman Cyr"/>
      <family val="1"/>
    </font>
    <font>
      <b/>
      <sz val="20"/>
      <name val="Wingdings"/>
      <family val="0"/>
    </font>
    <font>
      <b/>
      <sz val="12"/>
      <color indexed="9"/>
      <name val="Times New Roman Cyr"/>
      <family val="1"/>
    </font>
    <font>
      <b/>
      <sz val="20"/>
      <color indexed="9"/>
      <name val="Times New Roman Cyr"/>
      <family val="1"/>
    </font>
    <font>
      <sz val="16"/>
      <name val="Symbol"/>
      <family val="1"/>
    </font>
    <font>
      <b/>
      <sz val="6"/>
      <name val="Times New Roman"/>
      <family val="1"/>
    </font>
    <font>
      <sz val="10"/>
      <color indexed="10"/>
      <name val="Times New Roman Cyr"/>
      <family val="1"/>
    </font>
    <font>
      <b/>
      <sz val="10"/>
      <color rgb="FFFF0000"/>
      <name val="Times New Roman Cyr"/>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
      <patternFill patternType="solid">
        <fgColor indexed="9"/>
        <bgColor indexed="64"/>
      </patternFill>
    </fill>
    <fill>
      <patternFill patternType="solid">
        <fgColor theme="0"/>
        <bgColor indexed="64"/>
      </patternFill>
    </fill>
  </fills>
  <borders count="21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style="medium">
        <color indexed="8"/>
      </right>
      <top style="medium">
        <color indexed="8"/>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style="medium">
        <color indexed="8"/>
      </bottom>
    </border>
    <border>
      <left style="thin">
        <color indexed="8"/>
      </left>
      <right style="medium">
        <color indexed="8"/>
      </right>
      <top>
        <color indexed="63"/>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color indexed="63"/>
      </bottom>
    </border>
    <border>
      <left>
        <color indexed="63"/>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style="thin">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style="thin">
        <color indexed="8"/>
      </bottom>
    </border>
    <border>
      <left>
        <color indexed="63"/>
      </left>
      <right>
        <color indexed="63"/>
      </right>
      <top style="thin">
        <color indexed="8"/>
      </top>
      <bottom style="medium">
        <color indexed="8"/>
      </bottom>
    </border>
    <border>
      <left style="medium"/>
      <right style="medium"/>
      <top style="medium"/>
      <bottom style="medium"/>
    </border>
    <border>
      <left style="medium"/>
      <right style="medium">
        <color indexed="8"/>
      </right>
      <top style="medium"/>
      <bottom style="medium"/>
    </border>
    <border>
      <left>
        <color indexed="63"/>
      </left>
      <right>
        <color indexed="63"/>
      </right>
      <top style="medium"/>
      <bottom style="medium"/>
    </border>
    <border>
      <left style="medium"/>
      <right style="medium"/>
      <top>
        <color indexed="63"/>
      </top>
      <bottom style="medium"/>
    </border>
    <border>
      <left>
        <color indexed="63"/>
      </left>
      <right style="medium"/>
      <top style="medium"/>
      <bottom style="medium"/>
    </border>
    <border>
      <left style="medium"/>
      <right style="medium"/>
      <top style="medium"/>
      <bottom style="thin"/>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medium"/>
      <top>
        <color indexed="63"/>
      </top>
      <bottom>
        <color indexed="63"/>
      </bottom>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color indexed="63"/>
      </left>
      <right style="medium"/>
      <top>
        <color indexed="63"/>
      </top>
      <bottom style="medium"/>
    </border>
    <border>
      <left style="medium"/>
      <right style="medium"/>
      <top style="thin"/>
      <bottom style="medium"/>
    </border>
    <border>
      <left>
        <color indexed="63"/>
      </left>
      <right style="medium"/>
      <top style="thin"/>
      <bottom style="medium"/>
    </border>
    <border>
      <left style="thin"/>
      <right style="thin"/>
      <top>
        <color indexed="63"/>
      </top>
      <bottom style="thin"/>
    </border>
    <border>
      <left style="medium"/>
      <right style="medium"/>
      <top style="medium"/>
      <bottom>
        <color indexed="63"/>
      </bottom>
    </border>
    <border>
      <left style="thin"/>
      <right style="medium"/>
      <top>
        <color indexed="63"/>
      </top>
      <bottom style="medium"/>
    </border>
    <border>
      <left style="thin"/>
      <right>
        <color indexed="63"/>
      </right>
      <top>
        <color indexed="63"/>
      </top>
      <bottom style="thin"/>
    </border>
    <border>
      <left style="medium">
        <color indexed="8"/>
      </left>
      <right style="medium"/>
      <top>
        <color indexed="63"/>
      </top>
      <bottom style="medium"/>
    </border>
    <border>
      <left style="thin">
        <color indexed="8"/>
      </left>
      <right style="medium"/>
      <top style="medium"/>
      <bottom style="medium">
        <color indexed="8"/>
      </bottom>
    </border>
    <border>
      <left>
        <color indexed="63"/>
      </left>
      <right style="medium"/>
      <top style="medium"/>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medium">
        <color indexed="8"/>
      </right>
      <top style="medium">
        <color indexed="8"/>
      </top>
      <bottom style="thin"/>
    </border>
    <border>
      <left style="medium">
        <color indexed="8"/>
      </left>
      <right>
        <color indexed="63"/>
      </right>
      <top style="medium">
        <color indexed="8"/>
      </top>
      <bottom style="thin"/>
    </border>
    <border>
      <left style="medium"/>
      <right style="thin"/>
      <top style="medium"/>
      <bottom style="thin"/>
    </border>
    <border>
      <left>
        <color indexed="63"/>
      </left>
      <right style="medium"/>
      <top style="medium"/>
      <bottom style="thin"/>
    </border>
    <border>
      <left>
        <color indexed="63"/>
      </left>
      <right>
        <color indexed="63"/>
      </right>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medium">
        <color indexed="8"/>
      </left>
      <right>
        <color indexed="63"/>
      </right>
      <top>
        <color indexed="63"/>
      </top>
      <bottom style="thin">
        <color indexed="8"/>
      </bottom>
    </border>
    <border>
      <left style="thin"/>
      <right style="thin"/>
      <top style="thin"/>
      <bottom>
        <color indexed="63"/>
      </bottom>
    </border>
    <border>
      <left>
        <color indexed="63"/>
      </left>
      <right style="medium"/>
      <top>
        <color indexed="63"/>
      </top>
      <bottom style="thin">
        <color indexed="8"/>
      </bottom>
    </border>
    <border>
      <left style="medium"/>
      <right style="medium"/>
      <top>
        <color indexed="63"/>
      </top>
      <bottom style="thin">
        <color indexed="8"/>
      </bottom>
    </border>
    <border>
      <left style="thin">
        <color indexed="8"/>
      </left>
      <right style="medium"/>
      <top>
        <color indexed="63"/>
      </top>
      <bottom style="thin">
        <color indexed="8"/>
      </bottom>
    </border>
    <border>
      <left style="medium"/>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style="medium"/>
      <top style="thin">
        <color indexed="8"/>
      </top>
      <bottom style="thin">
        <color indexed="8"/>
      </bottom>
    </border>
    <border>
      <left style="medium"/>
      <right style="medium"/>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medium"/>
      <top style="thin">
        <color indexed="8"/>
      </top>
      <bottom>
        <color indexed="63"/>
      </bottom>
    </border>
    <border>
      <left style="medium"/>
      <right style="medium"/>
      <top style="thin">
        <color indexed="8"/>
      </top>
      <bottom>
        <color indexed="63"/>
      </bottom>
    </border>
    <border>
      <left>
        <color indexed="63"/>
      </left>
      <right>
        <color indexed="63"/>
      </right>
      <top style="thin">
        <color indexed="8"/>
      </top>
      <bottom>
        <color indexed="63"/>
      </bottom>
    </border>
    <border>
      <left style="thin">
        <color indexed="8"/>
      </left>
      <right style="medium"/>
      <top style="thin">
        <color indexed="8"/>
      </top>
      <bottom>
        <color indexed="63"/>
      </bottom>
    </border>
    <border>
      <left style="medium"/>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medium"/>
      <bottom style="medium"/>
    </border>
    <border>
      <left style="medium">
        <color indexed="8"/>
      </left>
      <right>
        <color indexed="63"/>
      </right>
      <top style="medium"/>
      <bottom style="medium"/>
    </border>
    <border>
      <left style="medium"/>
      <right style="thin">
        <color indexed="8"/>
      </right>
      <top style="medium"/>
      <bottom style="medium"/>
    </border>
    <border>
      <left style="thin">
        <color indexed="8"/>
      </left>
      <right style="medium"/>
      <top style="medium"/>
      <bottom style="medium"/>
    </border>
    <border>
      <left style="thin">
        <color indexed="8"/>
      </left>
      <right>
        <color indexed="63"/>
      </right>
      <top style="medium"/>
      <bottom style="medium"/>
    </border>
    <border>
      <left style="thin">
        <color indexed="8"/>
      </left>
      <right style="thin">
        <color indexed="8"/>
      </right>
      <top style="medium"/>
      <bottom style="medium"/>
    </border>
    <border>
      <left>
        <color indexed="63"/>
      </left>
      <right style="medium">
        <color indexed="8"/>
      </right>
      <top>
        <color indexed="63"/>
      </top>
      <bottom style="medium"/>
    </border>
    <border>
      <left style="medium">
        <color indexed="8"/>
      </left>
      <right>
        <color indexed="63"/>
      </right>
      <top>
        <color indexed="63"/>
      </top>
      <bottom style="medium"/>
    </border>
    <border>
      <left style="medium"/>
      <right>
        <color indexed="63"/>
      </right>
      <top style="medium"/>
      <bottom style="medium"/>
    </border>
    <border>
      <left style="medium">
        <color indexed="8"/>
      </left>
      <right style="medium"/>
      <top style="medium"/>
      <bottom style="medium"/>
    </border>
    <border>
      <left>
        <color indexed="63"/>
      </left>
      <right style="thin">
        <color indexed="8"/>
      </right>
      <top style="medium"/>
      <bottom style="medium"/>
    </border>
    <border>
      <left style="medium">
        <color indexed="8"/>
      </left>
      <right>
        <color indexed="63"/>
      </right>
      <top style="medium"/>
      <bottom>
        <color indexed="63"/>
      </bottom>
    </border>
    <border>
      <left style="medium"/>
      <right style="thin"/>
      <top style="thin"/>
      <bottom style="medium"/>
    </border>
    <border>
      <left style="medium"/>
      <right style="medium"/>
      <top>
        <color indexed="63"/>
      </top>
      <bottom style="medium">
        <color indexed="8"/>
      </bottom>
    </border>
    <border>
      <left style="medium">
        <color indexed="8"/>
      </left>
      <right style="medium"/>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border>
    <border>
      <left style="thin"/>
      <right style="thin"/>
      <top>
        <color indexed="63"/>
      </top>
      <bottom style="medium"/>
    </border>
    <border>
      <left style="medium">
        <color indexed="8"/>
      </left>
      <right style="medium">
        <color indexed="8"/>
      </right>
      <top>
        <color indexed="63"/>
      </top>
      <bottom style="medium"/>
    </border>
    <border>
      <left>
        <color indexed="63"/>
      </left>
      <right style="thin">
        <color indexed="8"/>
      </right>
      <top>
        <color indexed="63"/>
      </top>
      <bottom style="medium"/>
    </border>
    <border>
      <left style="medium"/>
      <right style="medium"/>
      <top style="medium">
        <color indexed="8"/>
      </top>
      <bottom style="medium"/>
    </border>
    <border>
      <left>
        <color indexed="63"/>
      </left>
      <right>
        <color indexed="63"/>
      </right>
      <top style="medium">
        <color indexed="8"/>
      </top>
      <bottom style="medium"/>
    </border>
    <border>
      <left style="thin">
        <color indexed="8"/>
      </left>
      <right style="medium">
        <color indexed="8"/>
      </right>
      <top style="medium">
        <color indexed="8"/>
      </top>
      <bottom style="medium"/>
    </border>
    <border>
      <left style="medium">
        <color indexed="8"/>
      </left>
      <right style="thin">
        <color indexed="8"/>
      </right>
      <top style="medium">
        <color indexed="8"/>
      </top>
      <bottom style="medium"/>
    </border>
    <border>
      <left style="thin">
        <color indexed="8"/>
      </left>
      <right>
        <color indexed="63"/>
      </right>
      <top style="medium">
        <color indexed="8"/>
      </top>
      <bottom style="medium"/>
    </border>
    <border>
      <left style="thin">
        <color indexed="8"/>
      </left>
      <right style="thin">
        <color indexed="8"/>
      </right>
      <top style="medium">
        <color indexed="8"/>
      </top>
      <bottom style="medium"/>
    </border>
    <border>
      <left style="medium">
        <color indexed="8"/>
      </left>
      <right style="medium">
        <color indexed="8"/>
      </right>
      <top style="medium"/>
      <bottom style="thin"/>
    </border>
    <border>
      <left>
        <color indexed="63"/>
      </left>
      <right style="thin">
        <color indexed="8"/>
      </right>
      <top style="medium"/>
      <bottom style="thin"/>
    </border>
    <border>
      <left style="medium">
        <color indexed="8"/>
      </left>
      <right style="thin">
        <color indexed="8"/>
      </right>
      <top style="thin">
        <color indexed="8"/>
      </top>
      <bottom>
        <color indexed="63"/>
      </bottom>
    </border>
    <border>
      <left>
        <color indexed="63"/>
      </left>
      <right style="medium">
        <color indexed="8"/>
      </right>
      <top style="medium"/>
      <bottom style="medium"/>
    </border>
    <border>
      <left style="medium">
        <color indexed="8"/>
      </left>
      <right style="medium">
        <color indexed="8"/>
      </right>
      <top style="medium"/>
      <bottom style="medium"/>
    </border>
    <border>
      <left style="thin">
        <color indexed="8"/>
      </left>
      <right style="medium">
        <color indexed="8"/>
      </right>
      <top style="medium"/>
      <bottom style="medium"/>
    </border>
    <border>
      <left style="medium">
        <color indexed="8"/>
      </left>
      <right style="thin">
        <color indexed="8"/>
      </right>
      <top style="medium"/>
      <bottom style="medium"/>
    </border>
    <border>
      <left>
        <color indexed="63"/>
      </left>
      <right style="medium"/>
      <top>
        <color indexed="63"/>
      </top>
      <bottom style="medium">
        <color indexed="8"/>
      </bottom>
    </border>
    <border>
      <left style="medium"/>
      <right style="thin"/>
      <top>
        <color indexed="63"/>
      </top>
      <bottom style="medium"/>
    </border>
    <border>
      <left>
        <color indexed="63"/>
      </left>
      <right style="medium">
        <color indexed="8"/>
      </right>
      <top style="medium">
        <color indexed="8"/>
      </top>
      <bottom style="medium"/>
    </border>
    <border>
      <left style="medium">
        <color indexed="8"/>
      </left>
      <right style="medium"/>
      <top style="medium">
        <color indexed="8"/>
      </top>
      <bottom style="medium"/>
    </border>
    <border>
      <left>
        <color indexed="63"/>
      </left>
      <right style="medium"/>
      <top style="medium">
        <color indexed="8"/>
      </top>
      <bottom style="medium">
        <color indexed="8"/>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style="medium">
        <color indexed="8"/>
      </left>
      <right style="medium"/>
      <top style="medium">
        <color indexed="8"/>
      </top>
      <bottom style="medium">
        <color indexed="8"/>
      </bottom>
    </border>
    <border>
      <left style="medium">
        <color indexed="8"/>
      </left>
      <right style="medium"/>
      <top style="thin">
        <color indexed="8"/>
      </top>
      <bottom style="thin">
        <color indexed="8"/>
      </bottom>
    </border>
    <border>
      <left style="medium">
        <color indexed="8"/>
      </left>
      <right style="medium"/>
      <top style="thin">
        <color indexed="8"/>
      </top>
      <bottom style="medium">
        <color indexed="8"/>
      </bottom>
    </border>
    <border>
      <left>
        <color indexed="63"/>
      </left>
      <right style="medium"/>
      <top style="medium">
        <color indexed="8"/>
      </top>
      <bottom style="thin">
        <color indexed="8"/>
      </bottom>
    </border>
    <border>
      <left style="medium">
        <color indexed="8"/>
      </left>
      <right>
        <color indexed="63"/>
      </right>
      <top style="medium">
        <color indexed="8"/>
      </top>
      <bottom style="thin">
        <color indexed="8"/>
      </bottom>
    </border>
    <border>
      <left style="medium"/>
      <right style="thin">
        <color indexed="8"/>
      </right>
      <top style="medium">
        <color indexed="8"/>
      </top>
      <bottom style="thin">
        <color indexed="8"/>
      </bottom>
    </border>
    <border>
      <left>
        <color indexed="63"/>
      </left>
      <right style="medium"/>
      <top style="thin">
        <color indexed="8"/>
      </top>
      <bottom style="medium">
        <color indexed="8"/>
      </bottom>
    </border>
    <border>
      <left style="thin">
        <color indexed="8"/>
      </left>
      <right style="medium"/>
      <top style="thin">
        <color indexed="8"/>
      </top>
      <bottom style="medium">
        <color indexed="8"/>
      </bottom>
    </border>
    <border>
      <left style="medium">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style="medium">
        <color indexed="8"/>
      </right>
      <top style="medium">
        <color indexed="8"/>
      </top>
      <bottom>
        <color indexed="63"/>
      </bottom>
    </border>
    <border>
      <left>
        <color indexed="63"/>
      </left>
      <right>
        <color indexed="63"/>
      </right>
      <top style="medium"/>
      <bottom>
        <color indexed="63"/>
      </bottom>
    </border>
    <border>
      <left style="medium"/>
      <right style="thin"/>
      <top>
        <color indexed="63"/>
      </top>
      <bottom style="thin"/>
    </border>
    <border>
      <left style="thin"/>
      <right style="medium"/>
      <top style="thin"/>
      <bottom style="thin"/>
    </border>
    <border>
      <left>
        <color indexed="63"/>
      </left>
      <right>
        <color indexed="63"/>
      </right>
      <top>
        <color indexed="63"/>
      </top>
      <bottom style="thin"/>
    </border>
    <border>
      <left style="medium">
        <color indexed="8"/>
      </left>
      <right style="medium"/>
      <top style="thin"/>
      <bottom style="thin"/>
    </border>
    <border>
      <left style="medium"/>
      <right style="thin"/>
      <top style="thin"/>
      <bottom style="thin"/>
    </border>
    <border>
      <left style="thin"/>
      <right>
        <color indexed="63"/>
      </right>
      <top style="thin"/>
      <bottom style="thin"/>
    </border>
    <border>
      <left style="medium"/>
      <right style="medium">
        <color indexed="8"/>
      </right>
      <top>
        <color indexed="63"/>
      </top>
      <bottom style="thin"/>
    </border>
    <border>
      <left style="thin">
        <color indexed="8"/>
      </left>
      <right>
        <color indexed="63"/>
      </right>
      <top>
        <color indexed="63"/>
      </top>
      <bottom style="thin"/>
    </border>
    <border>
      <left style="medium"/>
      <right style="medium">
        <color indexed="8"/>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style="medium"/>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style="medium">
        <color indexed="8"/>
      </right>
      <top>
        <color indexed="63"/>
      </top>
      <bottom style="thin">
        <color indexed="8"/>
      </bottom>
    </border>
    <border>
      <left style="medium"/>
      <right style="medium">
        <color indexed="8"/>
      </right>
      <top style="thin">
        <color indexed="8"/>
      </top>
      <bottom style="medium"/>
    </border>
    <border>
      <left style="medium"/>
      <right>
        <color indexed="63"/>
      </right>
      <top style="thin"/>
      <bottom style="medium"/>
    </border>
    <border>
      <left style="thin"/>
      <right style="medium"/>
      <top>
        <color indexed="63"/>
      </top>
      <bottom style="thin"/>
    </border>
    <border>
      <left style="medium"/>
      <right>
        <color indexed="63"/>
      </right>
      <top>
        <color indexed="63"/>
      </top>
      <bottom>
        <color indexed="63"/>
      </bottom>
    </border>
    <border>
      <left style="thin"/>
      <right>
        <color indexed="63"/>
      </right>
      <top style="medium"/>
      <bottom style="medium"/>
    </border>
    <border>
      <left style="thin">
        <color indexed="8"/>
      </left>
      <right style="medium">
        <color indexed="8"/>
      </right>
      <top>
        <color indexed="63"/>
      </top>
      <bottom style="medium">
        <color indexed="8"/>
      </bottom>
    </border>
    <border>
      <left style="thin">
        <color indexed="8"/>
      </left>
      <right>
        <color indexed="63"/>
      </right>
      <top style="medium"/>
      <bottom style="thin">
        <color indexed="8"/>
      </bottom>
    </border>
    <border>
      <left style="thin">
        <color indexed="8"/>
      </left>
      <right style="medium"/>
      <top style="medium">
        <color indexed="8"/>
      </top>
      <bottom style="thin">
        <color indexed="8"/>
      </bottom>
    </border>
    <border>
      <left style="medium">
        <color indexed="8"/>
      </left>
      <right style="medium"/>
      <top style="medium">
        <color indexed="8"/>
      </top>
      <bottom>
        <color indexed="63"/>
      </bottom>
    </border>
    <border>
      <left style="medium"/>
      <right>
        <color indexed="63"/>
      </right>
      <top style="medium">
        <color indexed="8"/>
      </top>
      <bottom style="medium"/>
    </border>
    <border>
      <left>
        <color indexed="63"/>
      </left>
      <right style="medium"/>
      <top style="medium">
        <color indexed="8"/>
      </top>
      <bottom style="medium"/>
    </border>
    <border>
      <left style="medium"/>
      <right>
        <color indexed="63"/>
      </right>
      <top style="medium"/>
      <bottom>
        <color indexed="63"/>
      </bottom>
    </border>
    <border>
      <left>
        <color indexed="63"/>
      </left>
      <right style="medium"/>
      <top style="medium"/>
      <bottom>
        <color indexed="63"/>
      </bottom>
    </border>
    <border>
      <left style="medium">
        <color indexed="8"/>
      </left>
      <right>
        <color indexed="63"/>
      </right>
      <top style="medium">
        <color indexed="8"/>
      </top>
      <bottom style="medium"/>
    </border>
    <border>
      <left style="medium"/>
      <right>
        <color indexed="63"/>
      </right>
      <top style="medium">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45"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46"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1108">
    <xf numFmtId="0" fontId="0" fillId="0" borderId="0" xfId="0" applyAlignment="1">
      <alignment/>
    </xf>
    <xf numFmtId="0" fontId="24" fillId="0" borderId="0" xfId="0" applyFont="1" applyAlignment="1">
      <alignment/>
    </xf>
    <xf numFmtId="0" fontId="26" fillId="0" borderId="0" xfId="0" applyFont="1" applyAlignment="1">
      <alignment horizontal="center" vertical="center" wrapText="1"/>
    </xf>
    <xf numFmtId="0" fontId="27" fillId="0" borderId="0" xfId="0" applyFont="1" applyBorder="1" applyAlignment="1">
      <alignment vertical="center" wrapText="1"/>
    </xf>
    <xf numFmtId="0" fontId="0" fillId="0" borderId="0" xfId="0" applyBorder="1" applyAlignment="1">
      <alignment/>
    </xf>
    <xf numFmtId="0" fontId="0" fillId="0" borderId="0" xfId="0" applyFont="1" applyAlignment="1">
      <alignment/>
    </xf>
    <xf numFmtId="0" fontId="28" fillId="0" borderId="0" xfId="0" applyFont="1" applyAlignment="1">
      <alignment/>
    </xf>
    <xf numFmtId="0" fontId="27" fillId="0" borderId="0" xfId="0" applyFont="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Fill="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textRotation="90" wrapText="1"/>
    </xf>
    <xf numFmtId="0" fontId="26"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2" xfId="0" applyFont="1" applyFill="1" applyBorder="1" applyAlignment="1">
      <alignment horizontal="center" vertical="center" wrapText="1"/>
    </xf>
    <xf numFmtId="0" fontId="30" fillId="0" borderId="24" xfId="0" applyFont="1" applyBorder="1" applyAlignment="1">
      <alignment horizontal="center" vertical="center" wrapText="1"/>
    </xf>
    <xf numFmtId="0" fontId="30" fillId="0" borderId="20" xfId="0" applyFont="1" applyFill="1" applyBorder="1" applyAlignment="1">
      <alignment horizontal="center" vertical="center" wrapText="1"/>
    </xf>
    <xf numFmtId="0" fontId="30" fillId="0" borderId="25" xfId="0" applyFont="1" applyBorder="1" applyAlignment="1">
      <alignment horizontal="center" vertical="center" wrapText="1"/>
    </xf>
    <xf numFmtId="0" fontId="30" fillId="0" borderId="19"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NumberFormat="1" applyFont="1" applyBorder="1" applyAlignment="1">
      <alignment horizontal="center" vertical="center" wrapText="1"/>
    </xf>
    <xf numFmtId="0" fontId="26" fillId="0" borderId="24" xfId="0" applyNumberFormat="1" applyFont="1" applyBorder="1" applyAlignment="1">
      <alignment horizontal="center" vertical="center" wrapText="1"/>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27" xfId="0" applyNumberFormat="1" applyFont="1" applyBorder="1" applyAlignment="1">
      <alignment horizontal="center"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32" xfId="0" applyNumberFormat="1" applyFont="1" applyBorder="1" applyAlignment="1">
      <alignment horizontal="center" vertical="center" wrapText="1"/>
    </xf>
    <xf numFmtId="0" fontId="26" fillId="0" borderId="33" xfId="0" applyFont="1" applyBorder="1" applyAlignment="1">
      <alignment horizontal="center" vertical="center" wrapText="1"/>
    </xf>
    <xf numFmtId="0" fontId="27"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23" fillId="0" borderId="23" xfId="0" applyFont="1" applyBorder="1" applyAlignment="1">
      <alignment horizontal="center" vertical="center"/>
    </xf>
    <xf numFmtId="0" fontId="23" fillId="0" borderId="27" xfId="0" applyFont="1" applyBorder="1" applyAlignment="1">
      <alignment horizontal="center" vertical="center"/>
    </xf>
    <xf numFmtId="0" fontId="34" fillId="0" borderId="0" xfId="0" applyFont="1" applyBorder="1" applyAlignment="1">
      <alignment horizontal="center" vertical="center" wrapText="1"/>
    </xf>
    <xf numFmtId="0" fontId="35" fillId="0" borderId="15" xfId="0" applyFont="1" applyBorder="1" applyAlignment="1">
      <alignment horizontal="center" vertical="center"/>
    </xf>
    <xf numFmtId="0" fontId="35" fillId="0" borderId="10" xfId="0" applyFont="1" applyBorder="1" applyAlignment="1">
      <alignment horizontal="center" vertical="center" wrapText="1"/>
    </xf>
    <xf numFmtId="0" fontId="35" fillId="0" borderId="34" xfId="0" applyFont="1" applyBorder="1" applyAlignment="1">
      <alignment horizontal="center" vertical="center"/>
    </xf>
    <xf numFmtId="0" fontId="35" fillId="0" borderId="35" xfId="0" applyFont="1" applyBorder="1" applyAlignment="1">
      <alignment horizontal="center"/>
    </xf>
    <xf numFmtId="0" fontId="35" fillId="0" borderId="36" xfId="0" applyFont="1" applyBorder="1" applyAlignment="1">
      <alignment horizontal="center" vertical="center" wrapText="1"/>
    </xf>
    <xf numFmtId="0" fontId="35" fillId="20" borderId="37" xfId="0" applyFont="1" applyFill="1" applyBorder="1" applyAlignment="1">
      <alignment horizontal="center"/>
    </xf>
    <xf numFmtId="0" fontId="35" fillId="20" borderId="38" xfId="0" applyFont="1" applyFill="1" applyBorder="1" applyAlignment="1">
      <alignment horizontal="center"/>
    </xf>
    <xf numFmtId="0" fontId="35" fillId="20" borderId="39" xfId="0" applyFont="1" applyFill="1" applyBorder="1" applyAlignment="1">
      <alignment horizontal="center"/>
    </xf>
    <xf numFmtId="0" fontId="35" fillId="3" borderId="15" xfId="0" applyFont="1" applyFill="1" applyBorder="1" applyAlignment="1">
      <alignment horizontal="center" vertical="center" wrapText="1"/>
    </xf>
    <xf numFmtId="0" fontId="36" fillId="7" borderId="40" xfId="0" applyFont="1" applyFill="1" applyBorder="1" applyAlignment="1">
      <alignment horizontal="center"/>
    </xf>
    <xf numFmtId="0" fontId="36" fillId="8" borderId="34" xfId="0" applyFont="1" applyFill="1" applyBorder="1" applyAlignment="1">
      <alignment horizontal="center"/>
    </xf>
    <xf numFmtId="0" fontId="35" fillId="0" borderId="35" xfId="0" applyFont="1" applyBorder="1" applyAlignment="1">
      <alignment/>
    </xf>
    <xf numFmtId="0" fontId="35" fillId="3" borderId="35" xfId="0" applyFont="1" applyFill="1" applyBorder="1" applyAlignment="1">
      <alignment horizontal="center" vertical="center" wrapText="1"/>
    </xf>
    <xf numFmtId="0" fontId="35" fillId="22" borderId="41" xfId="0" applyFont="1" applyFill="1" applyBorder="1" applyAlignment="1">
      <alignment horizontal="center"/>
    </xf>
    <xf numFmtId="0" fontId="35" fillId="22" borderId="42" xfId="0" applyFont="1" applyFill="1" applyBorder="1" applyAlignment="1">
      <alignment horizontal="center"/>
    </xf>
    <xf numFmtId="0" fontId="35" fillId="7" borderId="43" xfId="0" applyFont="1" applyFill="1" applyBorder="1" applyAlignment="1">
      <alignment horizontal="center"/>
    </xf>
    <xf numFmtId="0" fontId="35" fillId="7" borderId="44" xfId="0" applyFont="1" applyFill="1" applyBorder="1" applyAlignment="1">
      <alignment horizontal="center"/>
    </xf>
    <xf numFmtId="0" fontId="35" fillId="8" borderId="16" xfId="0" applyFont="1" applyFill="1" applyBorder="1" applyAlignment="1">
      <alignment horizontal="center"/>
    </xf>
    <xf numFmtId="0" fontId="35" fillId="20" borderId="0" xfId="0" applyFont="1" applyFill="1" applyBorder="1" applyAlignment="1">
      <alignment horizontal="center"/>
    </xf>
    <xf numFmtId="0" fontId="37" fillId="22" borderId="14" xfId="0" applyFont="1" applyFill="1" applyBorder="1" applyAlignment="1">
      <alignment horizontal="center"/>
    </xf>
    <xf numFmtId="0" fontId="37" fillId="22" borderId="45" xfId="0" applyFont="1" applyFill="1" applyBorder="1" applyAlignment="1">
      <alignment horizontal="center"/>
    </xf>
    <xf numFmtId="0" fontId="37" fillId="4" borderId="46" xfId="0" applyFont="1" applyFill="1" applyBorder="1" applyAlignment="1">
      <alignment horizontal="center"/>
    </xf>
    <xf numFmtId="0" fontId="37" fillId="7" borderId="12" xfId="0" applyFont="1" applyFill="1" applyBorder="1" applyAlignment="1">
      <alignment horizontal="center"/>
    </xf>
    <xf numFmtId="0" fontId="37" fillId="7" borderId="47" xfId="0" applyFont="1" applyFill="1" applyBorder="1" applyAlignment="1">
      <alignment horizontal="center"/>
    </xf>
    <xf numFmtId="0" fontId="37" fillId="7" borderId="48" xfId="0" applyFont="1" applyFill="1" applyBorder="1" applyAlignment="1">
      <alignment horizontal="center"/>
    </xf>
    <xf numFmtId="0" fontId="37" fillId="7" borderId="25" xfId="0" applyFont="1" applyFill="1" applyBorder="1" applyAlignment="1">
      <alignment horizontal="center"/>
    </xf>
    <xf numFmtId="0" fontId="37" fillId="8" borderId="21" xfId="0" applyFont="1" applyFill="1" applyBorder="1" applyAlignment="1">
      <alignment horizontal="center"/>
    </xf>
    <xf numFmtId="0" fontId="35" fillId="0" borderId="35" xfId="0" applyFont="1" applyFill="1" applyBorder="1" applyAlignment="1">
      <alignment/>
    </xf>
    <xf numFmtId="0" fontId="35" fillId="0" borderId="49" xfId="0" applyFont="1" applyFill="1" applyBorder="1" applyAlignment="1">
      <alignment horizontal="center" vertical="center" wrapText="1"/>
    </xf>
    <xf numFmtId="0" fontId="35" fillId="20" borderId="50" xfId="0" applyFont="1" applyFill="1" applyBorder="1" applyAlignment="1">
      <alignment horizontal="center"/>
    </xf>
    <xf numFmtId="0" fontId="35" fillId="20" borderId="40" xfId="0" applyFont="1" applyFill="1" applyBorder="1" applyAlignment="1">
      <alignment horizontal="center"/>
    </xf>
    <xf numFmtId="0" fontId="35" fillId="20" borderId="51" xfId="0" applyFont="1" applyFill="1" applyBorder="1" applyAlignment="1">
      <alignment horizontal="center"/>
    </xf>
    <xf numFmtId="0" fontId="35" fillId="20" borderId="52" xfId="0" applyFont="1" applyFill="1" applyBorder="1" applyAlignment="1">
      <alignment horizontal="center"/>
    </xf>
    <xf numFmtId="0" fontId="35" fillId="3" borderId="53" xfId="0" applyFont="1" applyFill="1" applyBorder="1" applyAlignment="1">
      <alignment horizontal="center" vertical="center" wrapText="1"/>
    </xf>
    <xf numFmtId="1" fontId="36" fillId="22" borderId="41" xfId="0" applyNumberFormat="1" applyFont="1" applyFill="1" applyBorder="1" applyAlignment="1">
      <alignment horizontal="center"/>
    </xf>
    <xf numFmtId="1" fontId="36" fillId="22" borderId="54" xfId="0" applyNumberFormat="1" applyFont="1" applyFill="1" applyBorder="1" applyAlignment="1">
      <alignment horizontal="center"/>
    </xf>
    <xf numFmtId="1" fontId="36" fillId="4" borderId="51" xfId="0" applyNumberFormat="1" applyFont="1" applyFill="1" applyBorder="1" applyAlignment="1">
      <alignment horizontal="center"/>
    </xf>
    <xf numFmtId="1" fontId="36" fillId="4" borderId="52" xfId="0" applyNumberFormat="1" applyFont="1" applyFill="1" applyBorder="1" applyAlignment="1">
      <alignment horizontal="center"/>
    </xf>
    <xf numFmtId="1" fontId="36" fillId="7" borderId="51" xfId="0" applyNumberFormat="1" applyFont="1" applyFill="1" applyBorder="1" applyAlignment="1">
      <alignment horizontal="center"/>
    </xf>
    <xf numFmtId="0" fontId="36" fillId="7" borderId="31" xfId="0" applyNumberFormat="1" applyFont="1" applyFill="1" applyBorder="1" applyAlignment="1">
      <alignment horizontal="center"/>
    </xf>
    <xf numFmtId="1" fontId="36" fillId="8" borderId="29" xfId="0" applyNumberFormat="1" applyFont="1" applyFill="1" applyBorder="1" applyAlignment="1">
      <alignment horizontal="center"/>
    </xf>
    <xf numFmtId="1" fontId="36" fillId="8" borderId="30" xfId="0" applyNumberFormat="1" applyFont="1" applyFill="1" applyBorder="1" applyAlignment="1">
      <alignment horizontal="center"/>
    </xf>
    <xf numFmtId="0" fontId="36" fillId="0" borderId="34" xfId="0" applyFont="1" applyBorder="1" applyAlignment="1">
      <alignment horizontal="center" vertical="center"/>
    </xf>
    <xf numFmtId="0" fontId="36" fillId="0" borderId="40" xfId="0" applyFont="1" applyBorder="1" applyAlignment="1">
      <alignment horizontal="center" vertical="center" wrapText="1"/>
    </xf>
    <xf numFmtId="0" fontId="36" fillId="20" borderId="34" xfId="0" applyFont="1" applyFill="1" applyBorder="1" applyAlignment="1">
      <alignment horizontal="center"/>
    </xf>
    <xf numFmtId="0" fontId="36" fillId="0" borderId="34" xfId="0" applyFont="1" applyBorder="1" applyAlignment="1">
      <alignment horizontal="center"/>
    </xf>
    <xf numFmtId="0" fontId="36" fillId="3" borderId="34" xfId="0" applyFont="1" applyFill="1" applyBorder="1" applyAlignment="1">
      <alignment horizontal="center"/>
    </xf>
    <xf numFmtId="0" fontId="36" fillId="6" borderId="34" xfId="0" applyFont="1" applyFill="1" applyBorder="1" applyAlignment="1">
      <alignment horizontal="center"/>
    </xf>
    <xf numFmtId="0" fontId="36" fillId="22" borderId="34" xfId="0" applyFont="1" applyFill="1" applyBorder="1" applyAlignment="1">
      <alignment horizontal="center"/>
    </xf>
    <xf numFmtId="0" fontId="36" fillId="4" borderId="34" xfId="0" applyFont="1" applyFill="1" applyBorder="1" applyAlignment="1">
      <alignment horizontal="center"/>
    </xf>
    <xf numFmtId="0" fontId="36" fillId="7" borderId="34" xfId="0" applyFont="1" applyFill="1" applyBorder="1" applyAlignment="1">
      <alignment horizontal="center"/>
    </xf>
    <xf numFmtId="0" fontId="36" fillId="8" borderId="34" xfId="0" applyFont="1" applyFill="1" applyBorder="1" applyAlignment="1">
      <alignment/>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10" xfId="0" applyFont="1" applyBorder="1" applyAlignment="1">
      <alignment horizontal="center" wrapText="1"/>
    </xf>
    <xf numFmtId="0" fontId="36" fillId="3" borderId="10" xfId="0" applyFont="1" applyFill="1" applyBorder="1" applyAlignment="1">
      <alignment horizontal="center"/>
    </xf>
    <xf numFmtId="0" fontId="36" fillId="0" borderId="10" xfId="0" applyFont="1" applyBorder="1" applyAlignment="1">
      <alignment horizontal="center"/>
    </xf>
    <xf numFmtId="0" fontId="36" fillId="6" borderId="10" xfId="0" applyFont="1" applyFill="1" applyBorder="1" applyAlignment="1">
      <alignment horizontal="center"/>
    </xf>
    <xf numFmtId="0" fontId="36" fillId="22" borderId="55" xfId="0" applyFont="1" applyFill="1" applyBorder="1" applyAlignment="1">
      <alignment horizontal="center"/>
    </xf>
    <xf numFmtId="0" fontId="36" fillId="22" borderId="16" xfId="0" applyFont="1" applyFill="1" applyBorder="1" applyAlignment="1">
      <alignment horizontal="center"/>
    </xf>
    <xf numFmtId="0" fontId="36" fillId="22" borderId="56" xfId="0" applyFont="1" applyFill="1" applyBorder="1" applyAlignment="1">
      <alignment horizontal="center"/>
    </xf>
    <xf numFmtId="0" fontId="36" fillId="4" borderId="10" xfId="0" applyFont="1" applyFill="1" applyBorder="1" applyAlignment="1">
      <alignment horizontal="center"/>
    </xf>
    <xf numFmtId="0" fontId="36" fillId="7" borderId="57" xfId="0" applyFont="1" applyFill="1" applyBorder="1" applyAlignment="1">
      <alignment horizontal="center"/>
    </xf>
    <xf numFmtId="0" fontId="36" fillId="7" borderId="10" xfId="0" applyFont="1" applyFill="1" applyBorder="1" applyAlignment="1">
      <alignment horizontal="center"/>
    </xf>
    <xf numFmtId="0" fontId="36" fillId="7" borderId="15" xfId="0" applyFont="1" applyFill="1" applyBorder="1" applyAlignment="1">
      <alignment horizontal="center"/>
    </xf>
    <xf numFmtId="0" fontId="36" fillId="8" borderId="10" xfId="0" applyFont="1" applyFill="1" applyBorder="1" applyAlignment="1">
      <alignment horizontal="center"/>
    </xf>
    <xf numFmtId="0" fontId="35" fillId="8" borderId="10" xfId="0" applyFont="1" applyFill="1" applyBorder="1" applyAlignment="1">
      <alignment/>
    </xf>
    <xf numFmtId="0" fontId="35" fillId="0" borderId="23" xfId="0" applyFont="1" applyBorder="1" applyAlignment="1">
      <alignment horizontal="center" vertical="center"/>
    </xf>
    <xf numFmtId="0" fontId="35" fillId="0" borderId="23" xfId="0" applyFont="1" applyFill="1" applyBorder="1" applyAlignment="1">
      <alignment horizontal="left" vertical="center" wrapText="1"/>
    </xf>
    <xf numFmtId="0" fontId="35" fillId="20" borderId="20" xfId="0" applyFont="1" applyFill="1" applyBorder="1" applyAlignment="1">
      <alignment horizontal="center" vertical="center"/>
    </xf>
    <xf numFmtId="0" fontId="35" fillId="20" borderId="21" xfId="0" applyFont="1" applyFill="1" applyBorder="1" applyAlignment="1">
      <alignment horizontal="center" vertical="center"/>
    </xf>
    <xf numFmtId="0" fontId="35" fillId="20" borderId="22" xfId="0" applyFont="1" applyFill="1" applyBorder="1" applyAlignment="1">
      <alignment horizontal="center" vertical="center"/>
    </xf>
    <xf numFmtId="0" fontId="35" fillId="0" borderId="20" xfId="0" applyFont="1" applyBorder="1" applyAlignment="1">
      <alignment horizontal="center" vertical="center"/>
    </xf>
    <xf numFmtId="0" fontId="35" fillId="0" borderId="21" xfId="0" applyFont="1" applyBorder="1" applyAlignment="1">
      <alignment horizontal="center" vertical="center"/>
    </xf>
    <xf numFmtId="0" fontId="35" fillId="3" borderId="21" xfId="0" applyFont="1" applyFill="1" applyBorder="1" applyAlignment="1">
      <alignment horizontal="center" vertical="center"/>
    </xf>
    <xf numFmtId="0" fontId="35" fillId="6" borderId="21" xfId="0" applyFont="1" applyFill="1" applyBorder="1" applyAlignment="1">
      <alignment horizontal="center" vertical="center"/>
    </xf>
    <xf numFmtId="0" fontId="35" fillId="0" borderId="22" xfId="0" applyFont="1" applyBorder="1" applyAlignment="1">
      <alignment horizontal="center" vertical="center"/>
    </xf>
    <xf numFmtId="0" fontId="35" fillId="22" borderId="24" xfId="0" applyFont="1" applyFill="1" applyBorder="1" applyAlignment="1">
      <alignment horizontal="center" vertical="center"/>
    </xf>
    <xf numFmtId="0" fontId="35" fillId="22" borderId="21" xfId="0" applyFont="1" applyFill="1" applyBorder="1" applyAlignment="1">
      <alignment horizontal="center" vertical="center"/>
    </xf>
    <xf numFmtId="0" fontId="35" fillId="22" borderId="48" xfId="0" applyFont="1" applyFill="1" applyBorder="1" applyAlignment="1">
      <alignment horizontal="center" vertical="center"/>
    </xf>
    <xf numFmtId="0" fontId="35" fillId="4" borderId="20" xfId="0" applyFont="1" applyFill="1" applyBorder="1" applyAlignment="1">
      <alignment horizontal="center" vertical="center"/>
    </xf>
    <xf numFmtId="0" fontId="35" fillId="4" borderId="21" xfId="0" applyFont="1" applyFill="1" applyBorder="1" applyAlignment="1">
      <alignment horizontal="center" vertical="center"/>
    </xf>
    <xf numFmtId="0" fontId="36" fillId="4" borderId="22" xfId="0" applyFont="1" applyFill="1" applyBorder="1" applyAlignment="1">
      <alignment horizontal="center" vertical="center"/>
    </xf>
    <xf numFmtId="0" fontId="36" fillId="7" borderId="24" xfId="0" applyFont="1" applyFill="1" applyBorder="1" applyAlignment="1">
      <alignment horizontal="center" vertical="center"/>
    </xf>
    <xf numFmtId="0" fontId="36" fillId="7" borderId="21" xfId="0" applyFont="1" applyFill="1" applyBorder="1" applyAlignment="1">
      <alignment horizontal="center" vertical="center"/>
    </xf>
    <xf numFmtId="0" fontId="36" fillId="7" borderId="48" xfId="0" applyFont="1" applyFill="1" applyBorder="1" applyAlignment="1">
      <alignment horizontal="center" vertical="center"/>
    </xf>
    <xf numFmtId="0" fontId="36" fillId="8" borderId="20" xfId="0" applyFont="1" applyFill="1" applyBorder="1" applyAlignment="1">
      <alignment horizontal="center" vertical="center"/>
    </xf>
    <xf numFmtId="0" fontId="36" fillId="8" borderId="21" xfId="0" applyFont="1" applyFill="1" applyBorder="1" applyAlignment="1">
      <alignment horizontal="center" vertical="center"/>
    </xf>
    <xf numFmtId="0" fontId="35" fillId="8" borderId="21" xfId="0" applyFont="1" applyFill="1" applyBorder="1" applyAlignment="1">
      <alignment horizontal="center" vertical="center"/>
    </xf>
    <xf numFmtId="0" fontId="35" fillId="8" borderId="22" xfId="0" applyFont="1" applyFill="1" applyBorder="1" applyAlignment="1">
      <alignment horizontal="center" vertical="center"/>
    </xf>
    <xf numFmtId="0" fontId="35" fillId="0" borderId="48" xfId="0" applyFont="1" applyBorder="1" applyAlignment="1">
      <alignment horizontal="center" vertical="center"/>
    </xf>
    <xf numFmtId="0" fontId="35" fillId="0" borderId="58" xfId="0" applyFont="1" applyBorder="1" applyAlignment="1">
      <alignment horizontal="center" vertical="center"/>
    </xf>
    <xf numFmtId="0" fontId="35" fillId="0" borderId="23" xfId="0" applyFont="1" applyBorder="1" applyAlignment="1">
      <alignment horizontal="left" vertical="center" wrapText="1"/>
    </xf>
    <xf numFmtId="0" fontId="36" fillId="7" borderId="23" xfId="0" applyFont="1" applyFill="1" applyBorder="1" applyAlignment="1">
      <alignment horizontal="center" vertical="center"/>
    </xf>
    <xf numFmtId="0" fontId="36" fillId="7" borderId="23" xfId="0" applyFont="1" applyFill="1" applyBorder="1" applyAlignment="1">
      <alignment horizontal="left" vertical="center" wrapText="1"/>
    </xf>
    <xf numFmtId="0" fontId="35" fillId="0" borderId="20" xfId="0" applyFont="1" applyBorder="1" applyAlignment="1">
      <alignment/>
    </xf>
    <xf numFmtId="0" fontId="35" fillId="0" borderId="21" xfId="0" applyFont="1" applyBorder="1" applyAlignment="1">
      <alignment/>
    </xf>
    <xf numFmtId="0" fontId="35" fillId="0" borderId="22" xfId="0" applyFont="1" applyBorder="1" applyAlignment="1">
      <alignment/>
    </xf>
    <xf numFmtId="0" fontId="36" fillId="17" borderId="20" xfId="0" applyFont="1" applyFill="1" applyBorder="1" applyAlignment="1">
      <alignment horizontal="center"/>
    </xf>
    <xf numFmtId="0" fontId="36" fillId="17" borderId="21" xfId="0" applyFont="1" applyFill="1" applyBorder="1" applyAlignment="1">
      <alignment horizontal="center"/>
    </xf>
    <xf numFmtId="0" fontId="36" fillId="3" borderId="21" xfId="0" applyFont="1" applyFill="1" applyBorder="1" applyAlignment="1">
      <alignment horizontal="center" vertical="center"/>
    </xf>
    <xf numFmtId="0" fontId="36" fillId="0" borderId="21" xfId="0" applyFont="1" applyBorder="1" applyAlignment="1">
      <alignment horizontal="center" vertical="center"/>
    </xf>
    <xf numFmtId="0" fontId="36" fillId="6" borderId="21" xfId="0" applyFont="1" applyFill="1" applyBorder="1" applyAlignment="1">
      <alignment horizontal="center" vertical="center"/>
    </xf>
    <xf numFmtId="0" fontId="36" fillId="0" borderId="22" xfId="0" applyFont="1" applyBorder="1" applyAlignment="1">
      <alignment horizontal="center" vertical="center"/>
    </xf>
    <xf numFmtId="0" fontId="36" fillId="22" borderId="24" xfId="0" applyFont="1" applyFill="1" applyBorder="1" applyAlignment="1">
      <alignment horizontal="center" vertical="center"/>
    </xf>
    <xf numFmtId="0" fontId="36" fillId="22" borderId="21" xfId="0" applyFont="1" applyFill="1" applyBorder="1" applyAlignment="1">
      <alignment horizontal="center" vertical="center"/>
    </xf>
    <xf numFmtId="0" fontId="36" fillId="22" borderId="48" xfId="0" applyFont="1" applyFill="1" applyBorder="1" applyAlignment="1">
      <alignment horizontal="center" vertical="center"/>
    </xf>
    <xf numFmtId="0" fontId="36" fillId="4" borderId="20" xfId="0" applyFont="1" applyFill="1" applyBorder="1" applyAlignment="1">
      <alignment horizontal="center" vertical="center"/>
    </xf>
    <xf numFmtId="1" fontId="36" fillId="4" borderId="21" xfId="0" applyNumberFormat="1" applyFont="1" applyFill="1" applyBorder="1" applyAlignment="1">
      <alignment horizontal="center" vertical="center"/>
    </xf>
    <xf numFmtId="0" fontId="36" fillId="4" borderId="21" xfId="0" applyFont="1" applyFill="1" applyBorder="1" applyAlignment="1">
      <alignment horizontal="center" vertical="center"/>
    </xf>
    <xf numFmtId="0" fontId="35" fillId="0" borderId="20" xfId="0" applyFont="1" applyBorder="1" applyAlignment="1">
      <alignment wrapText="1"/>
    </xf>
    <xf numFmtId="0" fontId="35" fillId="0" borderId="21" xfId="0" applyFont="1" applyBorder="1" applyAlignment="1">
      <alignment wrapText="1"/>
    </xf>
    <xf numFmtId="0" fontId="35" fillId="0" borderId="22" xfId="0" applyFont="1" applyBorder="1" applyAlignment="1">
      <alignment wrapText="1"/>
    </xf>
    <xf numFmtId="0" fontId="36" fillId="17" borderId="20" xfId="0" applyFont="1" applyFill="1" applyBorder="1" applyAlignment="1">
      <alignment horizontal="center" vertical="center"/>
    </xf>
    <xf numFmtId="0" fontId="36" fillId="17" borderId="21" xfId="0" applyFont="1" applyFill="1" applyBorder="1" applyAlignment="1">
      <alignment horizontal="center" vertical="center"/>
    </xf>
    <xf numFmtId="0" fontId="36" fillId="7" borderId="23" xfId="0" applyFont="1" applyFill="1" applyBorder="1" applyAlignment="1">
      <alignment horizontal="center" vertical="center" wrapText="1"/>
    </xf>
    <xf numFmtId="0" fontId="36" fillId="5" borderId="20" xfId="0" applyFont="1" applyFill="1" applyBorder="1" applyAlignment="1">
      <alignment horizontal="center" vertical="center"/>
    </xf>
    <xf numFmtId="0" fontId="36" fillId="5" borderId="21" xfId="0" applyFont="1" applyFill="1" applyBorder="1" applyAlignment="1">
      <alignment horizontal="center" vertical="center"/>
    </xf>
    <xf numFmtId="0" fontId="36" fillId="5" borderId="22" xfId="0" applyFont="1" applyFill="1" applyBorder="1" applyAlignment="1">
      <alignment horizontal="center" vertical="center"/>
    </xf>
    <xf numFmtId="0" fontId="36" fillId="8" borderId="22" xfId="0" applyFont="1" applyFill="1" applyBorder="1" applyAlignment="1">
      <alignment horizontal="center" vertical="center"/>
    </xf>
    <xf numFmtId="0" fontId="35" fillId="7" borderId="23" xfId="0" applyFont="1" applyFill="1" applyBorder="1" applyAlignment="1">
      <alignment horizontal="center" vertical="center"/>
    </xf>
    <xf numFmtId="0" fontId="35" fillId="7" borderId="23" xfId="0" applyFont="1" applyFill="1" applyBorder="1" applyAlignment="1">
      <alignment horizontal="left" vertical="center" wrapText="1"/>
    </xf>
    <xf numFmtId="0" fontId="38" fillId="20" borderId="21" xfId="0" applyFont="1" applyFill="1" applyBorder="1" applyAlignment="1">
      <alignment horizontal="center" vertical="center"/>
    </xf>
    <xf numFmtId="0" fontId="38" fillId="20" borderId="22" xfId="0" applyFont="1" applyFill="1" applyBorder="1" applyAlignment="1">
      <alignment horizontal="center" vertical="center"/>
    </xf>
    <xf numFmtId="0" fontId="35" fillId="4" borderId="22" xfId="0" applyFont="1" applyFill="1" applyBorder="1" applyAlignment="1">
      <alignment horizontal="center" vertical="center"/>
    </xf>
    <xf numFmtId="0" fontId="35" fillId="7" borderId="24" xfId="0" applyFont="1" applyFill="1" applyBorder="1" applyAlignment="1">
      <alignment horizontal="center" vertical="center"/>
    </xf>
    <xf numFmtId="0" fontId="35" fillId="7" borderId="21" xfId="0" applyFont="1" applyFill="1" applyBorder="1" applyAlignment="1">
      <alignment horizontal="center" vertical="center"/>
    </xf>
    <xf numFmtId="0" fontId="35" fillId="7" borderId="48" xfId="0" applyFont="1" applyFill="1" applyBorder="1" applyAlignment="1">
      <alignment horizontal="center" vertical="center"/>
    </xf>
    <xf numFmtId="0" fontId="35" fillId="8" borderId="20" xfId="0" applyFont="1" applyFill="1" applyBorder="1" applyAlignment="1">
      <alignment horizontal="center" vertical="center"/>
    </xf>
    <xf numFmtId="0" fontId="35" fillId="20" borderId="21" xfId="0" applyFont="1" applyFill="1" applyBorder="1" applyAlignment="1">
      <alignment/>
    </xf>
    <xf numFmtId="0" fontId="35" fillId="20" borderId="22" xfId="0" applyFont="1" applyFill="1" applyBorder="1" applyAlignment="1">
      <alignment/>
    </xf>
    <xf numFmtId="16" fontId="35" fillId="20" borderId="22" xfId="0" applyNumberFormat="1" applyFont="1" applyFill="1" applyBorder="1" applyAlignment="1">
      <alignment horizontal="center" vertical="center"/>
    </xf>
    <xf numFmtId="16" fontId="35" fillId="20" borderId="21" xfId="0" applyNumberFormat="1" applyFont="1" applyFill="1" applyBorder="1" applyAlignment="1">
      <alignment horizontal="center" vertical="center"/>
    </xf>
    <xf numFmtId="0" fontId="36" fillId="0" borderId="20" xfId="0" applyFont="1" applyBorder="1" applyAlignment="1">
      <alignment horizontal="center" vertical="center"/>
    </xf>
    <xf numFmtId="0" fontId="0" fillId="0" borderId="21" xfId="0" applyFont="1" applyBorder="1" applyAlignment="1">
      <alignment horizontal="center"/>
    </xf>
    <xf numFmtId="0" fontId="0" fillId="3" borderId="21" xfId="0" applyFont="1" applyFill="1" applyBorder="1" applyAlignment="1">
      <alignment horizontal="center" vertical="center"/>
    </xf>
    <xf numFmtId="0" fontId="0" fillId="0" borderId="21" xfId="0" applyFont="1" applyBorder="1" applyAlignment="1">
      <alignment horizontal="center" vertical="center"/>
    </xf>
    <xf numFmtId="0" fontId="0" fillId="6" borderId="21" xfId="0" applyFont="1" applyFill="1" applyBorder="1" applyAlignment="1">
      <alignment horizontal="center" vertical="center"/>
    </xf>
    <xf numFmtId="0" fontId="36" fillId="20" borderId="20" xfId="0" applyFont="1" applyFill="1" applyBorder="1" applyAlignment="1">
      <alignment horizontal="center"/>
    </xf>
    <xf numFmtId="0" fontId="36" fillId="20" borderId="21" xfId="0" applyFont="1" applyFill="1" applyBorder="1" applyAlignment="1">
      <alignment horizontal="center"/>
    </xf>
    <xf numFmtId="0" fontId="36" fillId="20" borderId="21" xfId="0" applyFont="1" applyFill="1" applyBorder="1" applyAlignment="1">
      <alignment horizontal="center" vertical="center"/>
    </xf>
    <xf numFmtId="0" fontId="36" fillId="20" borderId="22" xfId="0" applyFont="1" applyFill="1" applyBorder="1" applyAlignment="1">
      <alignment horizontal="center" vertical="center"/>
    </xf>
    <xf numFmtId="0" fontId="0" fillId="7" borderId="24" xfId="0" applyFont="1" applyFill="1" applyBorder="1" applyAlignment="1">
      <alignment horizontal="center" vertical="center"/>
    </xf>
    <xf numFmtId="0" fontId="0" fillId="7" borderId="21" xfId="0" applyFont="1" applyFill="1" applyBorder="1" applyAlignment="1">
      <alignment horizontal="center" vertical="center"/>
    </xf>
    <xf numFmtId="0" fontId="0" fillId="22" borderId="24" xfId="0" applyFont="1" applyFill="1" applyBorder="1" applyAlignment="1">
      <alignment horizontal="center" vertical="center"/>
    </xf>
    <xf numFmtId="0" fontId="0" fillId="22" borderId="21" xfId="0" applyFont="1" applyFill="1" applyBorder="1" applyAlignment="1">
      <alignment horizontal="center" vertical="center"/>
    </xf>
    <xf numFmtId="0" fontId="0" fillId="22" borderId="48"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22" xfId="0" applyFont="1" applyFill="1" applyBorder="1" applyAlignment="1">
      <alignment horizontal="center" vertical="center"/>
    </xf>
    <xf numFmtId="0" fontId="0" fillId="7" borderId="48" xfId="0" applyFont="1" applyFill="1" applyBorder="1" applyAlignment="1">
      <alignment horizontal="center" vertical="center"/>
    </xf>
    <xf numFmtId="0" fontId="0" fillId="8" borderId="20" xfId="0" applyFont="1" applyFill="1" applyBorder="1" applyAlignment="1">
      <alignment horizontal="center" vertical="center"/>
    </xf>
    <xf numFmtId="0" fontId="0" fillId="8" borderId="21" xfId="0" applyFont="1" applyFill="1" applyBorder="1" applyAlignment="1">
      <alignment horizontal="center" vertical="center"/>
    </xf>
    <xf numFmtId="0" fontId="0" fillId="8" borderId="22" xfId="0" applyFont="1" applyFill="1" applyBorder="1" applyAlignment="1">
      <alignment horizontal="center" vertical="center"/>
    </xf>
    <xf numFmtId="0" fontId="35" fillId="7" borderId="27" xfId="0" applyFont="1" applyFill="1" applyBorder="1" applyAlignment="1">
      <alignment horizontal="center" vertical="center"/>
    </xf>
    <xf numFmtId="0" fontId="35" fillId="7" borderId="49" xfId="0" applyFont="1" applyFill="1" applyBorder="1" applyAlignment="1">
      <alignment horizontal="center" vertical="center"/>
    </xf>
    <xf numFmtId="0" fontId="35" fillId="7" borderId="27" xfId="0" applyFont="1" applyFill="1" applyBorder="1" applyAlignment="1">
      <alignment horizontal="left" vertical="center" wrapText="1"/>
    </xf>
    <xf numFmtId="0" fontId="35" fillId="20" borderId="28" xfId="0" applyFont="1" applyFill="1" applyBorder="1" applyAlignment="1">
      <alignment horizontal="center" vertical="center"/>
    </xf>
    <xf numFmtId="0" fontId="35" fillId="20" borderId="29" xfId="0" applyFont="1" applyFill="1" applyBorder="1" applyAlignment="1">
      <alignment horizontal="center" vertical="center"/>
    </xf>
    <xf numFmtId="0" fontId="35" fillId="20" borderId="30" xfId="0" applyFont="1" applyFill="1" applyBorder="1" applyAlignment="1">
      <alignment horizontal="center" vertical="center"/>
    </xf>
    <xf numFmtId="0" fontId="35" fillId="0" borderId="28" xfId="0" applyFont="1" applyBorder="1" applyAlignment="1">
      <alignment horizontal="center" vertical="center"/>
    </xf>
    <xf numFmtId="0" fontId="35" fillId="0" borderId="29" xfId="0" applyFont="1" applyBorder="1" applyAlignment="1">
      <alignment horizontal="center" vertical="center"/>
    </xf>
    <xf numFmtId="0" fontId="35" fillId="3" borderId="29" xfId="0" applyFont="1" applyFill="1" applyBorder="1" applyAlignment="1">
      <alignment horizontal="center" vertical="center"/>
    </xf>
    <xf numFmtId="0" fontId="35" fillId="6" borderId="29" xfId="0" applyFont="1" applyFill="1" applyBorder="1" applyAlignment="1">
      <alignment horizontal="center" vertical="center"/>
    </xf>
    <xf numFmtId="0" fontId="35" fillId="0" borderId="30" xfId="0" applyFont="1" applyBorder="1" applyAlignment="1">
      <alignment horizontal="center" vertical="center"/>
    </xf>
    <xf numFmtId="0" fontId="0" fillId="22" borderId="32" xfId="0" applyFont="1" applyFill="1" applyBorder="1" applyAlignment="1">
      <alignment horizontal="center" vertical="center"/>
    </xf>
    <xf numFmtId="0" fontId="0" fillId="22" borderId="29" xfId="0" applyFont="1" applyFill="1" applyBorder="1" applyAlignment="1">
      <alignment horizontal="center" vertical="center"/>
    </xf>
    <xf numFmtId="0" fontId="0" fillId="22" borderId="31"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35" fillId="7" borderId="32" xfId="0" applyFont="1" applyFill="1" applyBorder="1" applyAlignment="1">
      <alignment horizontal="center" vertical="center"/>
    </xf>
    <xf numFmtId="0" fontId="35" fillId="7" borderId="29" xfId="0" applyFont="1" applyFill="1" applyBorder="1" applyAlignment="1">
      <alignment horizontal="center" vertical="center"/>
    </xf>
    <xf numFmtId="0" fontId="0" fillId="7" borderId="29" xfId="0" applyFont="1" applyFill="1" applyBorder="1" applyAlignment="1">
      <alignment horizontal="center" vertical="center"/>
    </xf>
    <xf numFmtId="0" fontId="0" fillId="7" borderId="31" xfId="0" applyFont="1" applyFill="1" applyBorder="1" applyAlignment="1">
      <alignment horizontal="center" vertical="center"/>
    </xf>
    <xf numFmtId="0" fontId="0" fillId="8" borderId="28" xfId="0" applyFont="1" applyFill="1" applyBorder="1" applyAlignment="1">
      <alignment horizontal="center" vertical="center"/>
    </xf>
    <xf numFmtId="0" fontId="0" fillId="8" borderId="29" xfId="0" applyFont="1" applyFill="1" applyBorder="1" applyAlignment="1">
      <alignment horizontal="center" vertical="center"/>
    </xf>
    <xf numFmtId="0" fontId="0" fillId="8" borderId="30" xfId="0" applyFont="1" applyFill="1" applyBorder="1" applyAlignment="1">
      <alignment horizontal="center" vertical="center"/>
    </xf>
    <xf numFmtId="0" fontId="36" fillId="7" borderId="59" xfId="0" applyFont="1" applyFill="1" applyBorder="1" applyAlignment="1">
      <alignment horizontal="center" vertical="center"/>
    </xf>
    <xf numFmtId="0" fontId="36" fillId="7" borderId="59" xfId="0" applyFont="1" applyFill="1" applyBorder="1" applyAlignment="1">
      <alignment horizontal="left" vertical="center" wrapText="1"/>
    </xf>
    <xf numFmtId="0" fontId="36" fillId="20" borderId="18" xfId="0" applyFont="1" applyFill="1" applyBorder="1" applyAlignment="1">
      <alignment horizontal="center" vertical="center"/>
    </xf>
    <xf numFmtId="0" fontId="36" fillId="20" borderId="16" xfId="0" applyFont="1" applyFill="1" applyBorder="1" applyAlignment="1">
      <alignment horizontal="center" vertical="center"/>
    </xf>
    <xf numFmtId="0" fontId="36" fillId="20" borderId="17" xfId="0" applyFont="1" applyFill="1" applyBorder="1" applyAlignment="1">
      <alignment horizontal="center" vertical="center"/>
    </xf>
    <xf numFmtId="0" fontId="36" fillId="0" borderId="18" xfId="0" applyFont="1" applyBorder="1" applyAlignment="1">
      <alignment horizontal="center" vertical="center"/>
    </xf>
    <xf numFmtId="0" fontId="36" fillId="0" borderId="16" xfId="0" applyFont="1" applyBorder="1" applyAlignment="1">
      <alignment horizontal="center" vertical="center"/>
    </xf>
    <xf numFmtId="0" fontId="36" fillId="3" borderId="16" xfId="0" applyFont="1" applyFill="1" applyBorder="1" applyAlignment="1">
      <alignment horizontal="center" vertical="center"/>
    </xf>
    <xf numFmtId="0" fontId="36" fillId="6" borderId="16" xfId="0" applyFont="1" applyFill="1" applyBorder="1" applyAlignment="1">
      <alignment horizontal="center" vertical="center"/>
    </xf>
    <xf numFmtId="0" fontId="36" fillId="0" borderId="17" xfId="0" applyFont="1" applyBorder="1" applyAlignment="1">
      <alignment horizontal="center" vertical="center"/>
    </xf>
    <xf numFmtId="0" fontId="36" fillId="22" borderId="18" xfId="0" applyFont="1" applyFill="1" applyBorder="1" applyAlignment="1">
      <alignment horizontal="center" vertical="center"/>
    </xf>
    <xf numFmtId="0" fontId="36" fillId="22" borderId="16" xfId="0" applyFont="1" applyFill="1" applyBorder="1" applyAlignment="1">
      <alignment horizontal="center" vertical="center"/>
    </xf>
    <xf numFmtId="0" fontId="36" fillId="22" borderId="17" xfId="0" applyFont="1" applyFill="1" applyBorder="1" applyAlignment="1">
      <alignment horizontal="center" vertical="center"/>
    </xf>
    <xf numFmtId="0" fontId="36" fillId="4" borderId="18" xfId="0" applyFont="1" applyFill="1" applyBorder="1" applyAlignment="1">
      <alignment horizontal="center" vertical="center"/>
    </xf>
    <xf numFmtId="0" fontId="36" fillId="4" borderId="16" xfId="0" applyFont="1" applyFill="1" applyBorder="1" applyAlignment="1">
      <alignment horizontal="center" vertical="center"/>
    </xf>
    <xf numFmtId="0" fontId="36" fillId="4" borderId="17" xfId="0" applyFont="1" applyFill="1" applyBorder="1" applyAlignment="1">
      <alignment horizontal="center" vertical="center"/>
    </xf>
    <xf numFmtId="0" fontId="36" fillId="7" borderId="18" xfId="0" applyFont="1" applyFill="1" applyBorder="1" applyAlignment="1">
      <alignment horizontal="center" vertical="center"/>
    </xf>
    <xf numFmtId="0" fontId="36" fillId="7" borderId="16" xfId="0" applyFont="1" applyFill="1" applyBorder="1" applyAlignment="1">
      <alignment horizontal="center" vertical="center"/>
    </xf>
    <xf numFmtId="0" fontId="36" fillId="7" borderId="17" xfId="0" applyFont="1" applyFill="1" applyBorder="1" applyAlignment="1">
      <alignment horizontal="center" vertical="center"/>
    </xf>
    <xf numFmtId="0" fontId="36" fillId="8" borderId="14" xfId="0" applyFont="1" applyFill="1" applyBorder="1" applyAlignment="1">
      <alignment horizontal="center" vertical="center"/>
    </xf>
    <xf numFmtId="0" fontId="36" fillId="8" borderId="12" xfId="0" applyFont="1" applyFill="1" applyBorder="1" applyAlignment="1">
      <alignment horizontal="center" vertical="center"/>
    </xf>
    <xf numFmtId="0" fontId="38" fillId="5" borderId="20" xfId="0" applyFont="1" applyFill="1" applyBorder="1" applyAlignment="1">
      <alignment horizontal="center" vertical="center"/>
    </xf>
    <xf numFmtId="0" fontId="38" fillId="5" borderId="21" xfId="0" applyFont="1" applyFill="1" applyBorder="1" applyAlignment="1">
      <alignment horizontal="center" vertical="center"/>
    </xf>
    <xf numFmtId="0" fontId="38" fillId="5" borderId="22" xfId="0" applyFont="1" applyFill="1" applyBorder="1" applyAlignment="1">
      <alignment horizontal="center" vertical="center"/>
    </xf>
    <xf numFmtId="0" fontId="38" fillId="22" borderId="20" xfId="0" applyFont="1" applyFill="1" applyBorder="1" applyAlignment="1">
      <alignment horizontal="center" vertical="center"/>
    </xf>
    <xf numFmtId="0" fontId="38" fillId="22" borderId="21" xfId="0" applyFont="1" applyFill="1" applyBorder="1" applyAlignment="1">
      <alignment horizontal="center" vertical="center"/>
    </xf>
    <xf numFmtId="0" fontId="38" fillId="22" borderId="22" xfId="0" applyFont="1" applyFill="1" applyBorder="1" applyAlignment="1">
      <alignment horizontal="center" vertical="center"/>
    </xf>
    <xf numFmtId="0" fontId="38" fillId="4" borderId="20" xfId="0" applyFont="1" applyFill="1" applyBorder="1" applyAlignment="1">
      <alignment horizontal="center" vertical="center"/>
    </xf>
    <xf numFmtId="0" fontId="38" fillId="4" borderId="21" xfId="0" applyFont="1" applyFill="1" applyBorder="1" applyAlignment="1">
      <alignment horizontal="center" vertical="center"/>
    </xf>
    <xf numFmtId="0" fontId="38" fillId="4" borderId="22" xfId="0" applyFont="1" applyFill="1" applyBorder="1" applyAlignment="1">
      <alignment horizontal="center" vertical="center"/>
    </xf>
    <xf numFmtId="0" fontId="38" fillId="7" borderId="20"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22" xfId="0" applyFont="1" applyFill="1" applyBorder="1" applyAlignment="1">
      <alignment horizontal="center" vertical="center"/>
    </xf>
    <xf numFmtId="0" fontId="38" fillId="8" borderId="24" xfId="0" applyFont="1" applyFill="1" applyBorder="1" applyAlignment="1">
      <alignment horizontal="center" vertical="center"/>
    </xf>
    <xf numFmtId="0" fontId="38" fillId="8" borderId="21" xfId="0" applyFont="1" applyFill="1" applyBorder="1" applyAlignment="1">
      <alignment horizontal="center" vertical="center"/>
    </xf>
    <xf numFmtId="0" fontId="35" fillId="22" borderId="20" xfId="0" applyFont="1" applyFill="1" applyBorder="1" applyAlignment="1">
      <alignment horizontal="center" vertical="center"/>
    </xf>
    <xf numFmtId="0" fontId="35" fillId="22" borderId="22" xfId="0" applyFont="1" applyFill="1" applyBorder="1" applyAlignment="1">
      <alignment horizontal="center" vertical="center"/>
    </xf>
    <xf numFmtId="0" fontId="35" fillId="7" borderId="20" xfId="0" applyFont="1" applyFill="1" applyBorder="1" applyAlignment="1">
      <alignment horizontal="center" vertical="center"/>
    </xf>
    <xf numFmtId="0" fontId="35" fillId="7" borderId="22" xfId="0" applyFont="1" applyFill="1" applyBorder="1" applyAlignment="1">
      <alignment horizontal="center" vertical="center"/>
    </xf>
    <xf numFmtId="0" fontId="35" fillId="8" borderId="24"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21" xfId="0" applyFont="1" applyFill="1" applyBorder="1" applyAlignment="1">
      <alignment horizontal="center" vertical="center"/>
    </xf>
    <xf numFmtId="0" fontId="35" fillId="8" borderId="60" xfId="0" applyFont="1" applyFill="1" applyBorder="1" applyAlignment="1">
      <alignment horizontal="center" vertical="center"/>
    </xf>
    <xf numFmtId="0" fontId="35" fillId="8" borderId="61" xfId="0" applyFont="1" applyFill="1" applyBorder="1" applyAlignment="1">
      <alignment horizontal="center" vertical="center"/>
    </xf>
    <xf numFmtId="0" fontId="35" fillId="8" borderId="18" xfId="0" applyFont="1" applyFill="1" applyBorder="1" applyAlignment="1">
      <alignment horizontal="center" vertical="center"/>
    </xf>
    <xf numFmtId="0" fontId="35" fillId="8" borderId="16" xfId="0" applyFont="1" applyFill="1" applyBorder="1" applyAlignment="1">
      <alignment horizontal="center" vertical="center"/>
    </xf>
    <xf numFmtId="0" fontId="35" fillId="8" borderId="17" xfId="0" applyFont="1" applyFill="1" applyBorder="1" applyAlignment="1">
      <alignment horizontal="center" vertical="center"/>
    </xf>
    <xf numFmtId="0" fontId="35" fillId="0" borderId="22" xfId="0" applyFont="1" applyFill="1" applyBorder="1" applyAlignment="1">
      <alignment horizontal="center" vertical="center"/>
    </xf>
    <xf numFmtId="0" fontId="36" fillId="20" borderId="20" xfId="0" applyFont="1" applyFill="1" applyBorder="1" applyAlignment="1">
      <alignment horizontal="center" vertical="center"/>
    </xf>
    <xf numFmtId="0" fontId="38" fillId="8" borderId="20" xfId="0" applyFont="1" applyFill="1" applyBorder="1" applyAlignment="1">
      <alignment horizontal="center" vertical="center"/>
    </xf>
    <xf numFmtId="0" fontId="38" fillId="8" borderId="22" xfId="0" applyFont="1" applyFill="1" applyBorder="1" applyAlignment="1">
      <alignment horizontal="center" vertical="center"/>
    </xf>
    <xf numFmtId="0" fontId="35" fillId="7" borderId="23" xfId="0" applyFont="1" applyFill="1" applyBorder="1" applyAlignment="1">
      <alignment horizontal="center" vertical="center" wrapText="1"/>
    </xf>
    <xf numFmtId="0" fontId="35" fillId="17" borderId="21" xfId="0" applyFont="1" applyFill="1" applyBorder="1" applyAlignment="1">
      <alignment horizontal="center" vertical="center"/>
    </xf>
    <xf numFmtId="0" fontId="0" fillId="20" borderId="20" xfId="0" applyFont="1" applyFill="1" applyBorder="1" applyAlignment="1">
      <alignment/>
    </xf>
    <xf numFmtId="0" fontId="0" fillId="20" borderId="21" xfId="0" applyFont="1" applyFill="1" applyBorder="1" applyAlignment="1">
      <alignment horizontal="center" vertical="center"/>
    </xf>
    <xf numFmtId="0" fontId="36" fillId="7" borderId="20" xfId="0" applyFont="1" applyFill="1" applyBorder="1" applyAlignment="1">
      <alignment horizontal="center" vertical="center"/>
    </xf>
    <xf numFmtId="0" fontId="36" fillId="7" borderId="22" xfId="0" applyFont="1" applyFill="1" applyBorder="1" applyAlignment="1">
      <alignment horizontal="center" vertical="center"/>
    </xf>
    <xf numFmtId="0" fontId="39" fillId="0" borderId="0" xfId="0" applyFont="1" applyAlignment="1">
      <alignment/>
    </xf>
    <xf numFmtId="0" fontId="40" fillId="0" borderId="0" xfId="0" applyFont="1" applyAlignment="1">
      <alignment/>
    </xf>
    <xf numFmtId="0" fontId="35" fillId="24" borderId="23" xfId="0" applyFont="1" applyFill="1" applyBorder="1" applyAlignment="1">
      <alignment horizontal="center" vertical="center" wrapText="1"/>
    </xf>
    <xf numFmtId="0" fontId="36" fillId="24" borderId="23" xfId="0" applyFont="1" applyFill="1" applyBorder="1" applyAlignment="1">
      <alignment horizontal="left" vertical="center" wrapText="1"/>
    </xf>
    <xf numFmtId="0" fontId="35" fillId="24" borderId="27" xfId="0" applyFont="1" applyFill="1" applyBorder="1" applyAlignment="1">
      <alignment horizontal="center" vertical="center" wrapText="1"/>
    </xf>
    <xf numFmtId="0" fontId="35" fillId="24" borderId="27" xfId="0" applyFont="1" applyFill="1" applyBorder="1" applyAlignment="1">
      <alignment horizontal="left" vertical="center" wrapText="1"/>
    </xf>
    <xf numFmtId="0" fontId="36" fillId="20" borderId="28" xfId="0" applyFont="1" applyFill="1" applyBorder="1" applyAlignment="1">
      <alignment horizontal="center" vertical="center"/>
    </xf>
    <xf numFmtId="0" fontId="36" fillId="20" borderId="29" xfId="0" applyFont="1" applyFill="1" applyBorder="1" applyAlignment="1">
      <alignment horizontal="center" vertical="center"/>
    </xf>
    <xf numFmtId="0" fontId="36" fillId="20" borderId="30" xfId="0" applyFont="1" applyFill="1" applyBorder="1" applyAlignment="1">
      <alignment horizontal="center" vertical="center"/>
    </xf>
    <xf numFmtId="0" fontId="36" fillId="0" borderId="30" xfId="0" applyFont="1" applyBorder="1" applyAlignment="1">
      <alignment horizontal="center" vertical="center"/>
    </xf>
    <xf numFmtId="0" fontId="36" fillId="22" borderId="28" xfId="0" applyFont="1" applyFill="1" applyBorder="1" applyAlignment="1">
      <alignment horizontal="center" vertical="center"/>
    </xf>
    <xf numFmtId="0" fontId="36" fillId="22" borderId="29" xfId="0" applyFont="1" applyFill="1" applyBorder="1" applyAlignment="1">
      <alignment horizontal="center" vertical="center"/>
    </xf>
    <xf numFmtId="0" fontId="36" fillId="22" borderId="30" xfId="0" applyFont="1" applyFill="1" applyBorder="1" applyAlignment="1">
      <alignment horizontal="center" vertical="center"/>
    </xf>
    <xf numFmtId="0" fontId="36" fillId="4" borderId="28" xfId="0" applyFont="1" applyFill="1" applyBorder="1" applyAlignment="1">
      <alignment horizontal="center" vertical="center"/>
    </xf>
    <xf numFmtId="0" fontId="36" fillId="4" borderId="29" xfId="0" applyFont="1" applyFill="1" applyBorder="1" applyAlignment="1">
      <alignment horizontal="center" vertical="center"/>
    </xf>
    <xf numFmtId="0" fontId="36" fillId="4" borderId="30" xfId="0" applyFont="1" applyFill="1" applyBorder="1" applyAlignment="1">
      <alignment horizontal="center" vertical="center"/>
    </xf>
    <xf numFmtId="0" fontId="35" fillId="7" borderId="28" xfId="0" applyFont="1" applyFill="1" applyBorder="1" applyAlignment="1">
      <alignment horizontal="center" vertical="center"/>
    </xf>
    <xf numFmtId="0" fontId="36" fillId="7" borderId="30" xfId="0" applyFont="1" applyFill="1" applyBorder="1" applyAlignment="1">
      <alignment horizontal="center" vertical="center"/>
    </xf>
    <xf numFmtId="0" fontId="35" fillId="8" borderId="28" xfId="0" applyFont="1" applyFill="1" applyBorder="1" applyAlignment="1">
      <alignment horizontal="center" vertical="center"/>
    </xf>
    <xf numFmtId="0" fontId="35" fillId="8" borderId="29" xfId="0" applyFont="1" applyFill="1" applyBorder="1" applyAlignment="1">
      <alignment horizontal="center" vertical="center"/>
    </xf>
    <xf numFmtId="0" fontId="35" fillId="8" borderId="30" xfId="0" applyFont="1" applyFill="1" applyBorder="1" applyAlignment="1">
      <alignment horizontal="center" vertical="center"/>
    </xf>
    <xf numFmtId="0" fontId="36" fillId="0" borderId="59" xfId="0" applyFont="1" applyBorder="1" applyAlignment="1">
      <alignment horizontal="center"/>
    </xf>
    <xf numFmtId="0" fontId="36" fillId="0" borderId="59" xfId="0" applyFont="1" applyBorder="1" applyAlignment="1">
      <alignment horizontal="left" vertical="center" wrapText="1"/>
    </xf>
    <xf numFmtId="0" fontId="36" fillId="0" borderId="18" xfId="0" applyFont="1" applyBorder="1" applyAlignment="1">
      <alignment horizontal="center"/>
    </xf>
    <xf numFmtId="0" fontId="36" fillId="0" borderId="16" xfId="0" applyFont="1" applyBorder="1" applyAlignment="1">
      <alignment horizontal="center"/>
    </xf>
    <xf numFmtId="0" fontId="36" fillId="0" borderId="17" xfId="0" applyFont="1" applyBorder="1" applyAlignment="1">
      <alignment horizontal="center"/>
    </xf>
    <xf numFmtId="0" fontId="36" fillId="8" borderId="18" xfId="0" applyFont="1" applyFill="1" applyBorder="1" applyAlignment="1">
      <alignment horizontal="center" vertical="center"/>
    </xf>
    <xf numFmtId="0" fontId="36" fillId="8" borderId="16" xfId="0" applyFont="1" applyFill="1" applyBorder="1" applyAlignment="1">
      <alignment horizontal="center" vertical="center"/>
    </xf>
    <xf numFmtId="0" fontId="36" fillId="8" borderId="17" xfId="0" applyFont="1" applyFill="1" applyBorder="1" applyAlignment="1">
      <alignment horizontal="center" vertical="center"/>
    </xf>
    <xf numFmtId="0" fontId="36" fillId="0" borderId="23" xfId="0" applyFont="1" applyBorder="1" applyAlignment="1">
      <alignment horizontal="center" vertical="center" wrapText="1"/>
    </xf>
    <xf numFmtId="0" fontId="36" fillId="0" borderId="23" xfId="0" applyFont="1" applyBorder="1" applyAlignment="1">
      <alignment horizontal="left" vertical="center" wrapText="1"/>
    </xf>
    <xf numFmtId="0" fontId="38" fillId="20" borderId="20" xfId="0" applyFont="1" applyFill="1" applyBorder="1" applyAlignment="1">
      <alignment horizontal="center" vertical="center"/>
    </xf>
    <xf numFmtId="0" fontId="0" fillId="20" borderId="21" xfId="0" applyFont="1" applyFill="1" applyBorder="1" applyAlignment="1">
      <alignment/>
    </xf>
    <xf numFmtId="0" fontId="0" fillId="20" borderId="22"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38" fillId="3" borderId="21" xfId="0" applyNumberFormat="1" applyFont="1" applyFill="1" applyBorder="1" applyAlignment="1">
      <alignment horizontal="center" vertical="center"/>
    </xf>
    <xf numFmtId="0" fontId="38" fillId="0" borderId="21" xfId="0" applyFont="1" applyBorder="1" applyAlignment="1">
      <alignment horizontal="center" vertical="center"/>
    </xf>
    <xf numFmtId="0" fontId="38" fillId="6" borderId="21" xfId="0" applyFont="1" applyFill="1" applyBorder="1" applyAlignment="1">
      <alignment horizontal="center" vertical="center"/>
    </xf>
    <xf numFmtId="172" fontId="38" fillId="0" borderId="22" xfId="0" applyNumberFormat="1" applyFont="1" applyBorder="1" applyAlignment="1">
      <alignment horizontal="center" vertical="center"/>
    </xf>
    <xf numFmtId="0" fontId="0" fillId="22" borderId="20" xfId="0" applyFont="1" applyFill="1" applyBorder="1" applyAlignment="1">
      <alignment horizontal="center" vertical="center"/>
    </xf>
    <xf numFmtId="0" fontId="0" fillId="22" borderId="22" xfId="0" applyFont="1" applyFill="1" applyBorder="1" applyAlignment="1">
      <alignment horizontal="center" vertical="center"/>
    </xf>
    <xf numFmtId="0" fontId="41" fillId="7" borderId="20" xfId="0" applyFont="1" applyFill="1" applyBorder="1" applyAlignment="1">
      <alignment horizontal="center" vertical="center"/>
    </xf>
    <xf numFmtId="0" fontId="41" fillId="7" borderId="21" xfId="0" applyFont="1" applyFill="1" applyBorder="1" applyAlignment="1">
      <alignment horizontal="center" vertical="center"/>
    </xf>
    <xf numFmtId="0" fontId="41" fillId="7" borderId="22" xfId="0" applyFont="1" applyFill="1" applyBorder="1" applyAlignment="1">
      <alignment horizontal="center" vertical="center"/>
    </xf>
    <xf numFmtId="0" fontId="41" fillId="8" borderId="21" xfId="0" applyFont="1" applyFill="1" applyBorder="1" applyAlignment="1">
      <alignment horizontal="center" vertical="center"/>
    </xf>
    <xf numFmtId="0" fontId="35" fillId="0" borderId="23"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0" xfId="0" applyFont="1" applyBorder="1" applyAlignment="1">
      <alignment horizontal="center" vertical="center"/>
    </xf>
    <xf numFmtId="0" fontId="38" fillId="0" borderId="21" xfId="0" applyFont="1" applyBorder="1" applyAlignment="1">
      <alignment horizontal="center" vertical="center" wrapText="1"/>
    </xf>
    <xf numFmtId="172" fontId="38" fillId="22" borderId="20" xfId="0" applyNumberFormat="1" applyFont="1" applyFill="1" applyBorder="1" applyAlignment="1">
      <alignment horizontal="center" vertical="center"/>
    </xf>
    <xf numFmtId="0" fontId="37" fillId="4" borderId="20" xfId="0" applyFont="1" applyFill="1" applyBorder="1" applyAlignment="1">
      <alignment horizontal="center" vertical="center"/>
    </xf>
    <xf numFmtId="0" fontId="37" fillId="4" borderId="21" xfId="0" applyFont="1" applyFill="1" applyBorder="1" applyAlignment="1">
      <alignment horizontal="center" vertical="center"/>
    </xf>
    <xf numFmtId="0" fontId="37" fillId="4" borderId="22" xfId="0" applyFont="1" applyFill="1" applyBorder="1" applyAlignment="1">
      <alignment horizontal="center" vertical="center"/>
    </xf>
    <xf numFmtId="0" fontId="37" fillId="7" borderId="20" xfId="0" applyFont="1" applyFill="1" applyBorder="1" applyAlignment="1">
      <alignment horizontal="center" vertical="center"/>
    </xf>
    <xf numFmtId="0" fontId="37" fillId="7" borderId="21" xfId="0" applyFont="1" applyFill="1" applyBorder="1" applyAlignment="1">
      <alignment horizontal="center" vertical="center"/>
    </xf>
    <xf numFmtId="0" fontId="37" fillId="7" borderId="22" xfId="0" applyFont="1" applyFill="1" applyBorder="1" applyAlignment="1">
      <alignment horizontal="center" vertical="center"/>
    </xf>
    <xf numFmtId="0" fontId="36" fillId="0" borderId="23" xfId="0" applyFont="1" applyBorder="1" applyAlignment="1">
      <alignment horizontal="center"/>
    </xf>
    <xf numFmtId="0" fontId="37" fillId="8" borderId="21" xfId="0" applyFont="1" applyFill="1" applyBorder="1" applyAlignment="1">
      <alignment horizontal="center" vertical="center"/>
    </xf>
    <xf numFmtId="1" fontId="36" fillId="3" borderId="21" xfId="0" applyNumberFormat="1" applyFont="1" applyFill="1" applyBorder="1" applyAlignment="1">
      <alignment horizontal="center" vertical="center"/>
    </xf>
    <xf numFmtId="0" fontId="36" fillId="22" borderId="20" xfId="0" applyFont="1" applyFill="1" applyBorder="1" applyAlignment="1">
      <alignment horizontal="center" vertical="center"/>
    </xf>
    <xf numFmtId="0" fontId="36" fillId="22" borderId="22" xfId="0" applyFont="1" applyFill="1" applyBorder="1" applyAlignment="1">
      <alignment horizontal="center" vertical="center"/>
    </xf>
    <xf numFmtId="1" fontId="28" fillId="4" borderId="21" xfId="0" applyNumberFormat="1" applyFont="1" applyFill="1" applyBorder="1" applyAlignment="1">
      <alignment horizontal="center" vertical="center"/>
    </xf>
    <xf numFmtId="0" fontId="28" fillId="4" borderId="21" xfId="0" applyFont="1" applyFill="1" applyBorder="1" applyAlignment="1">
      <alignment horizontal="center" vertical="center"/>
    </xf>
    <xf numFmtId="0" fontId="0" fillId="7" borderId="20" xfId="0" applyFont="1" applyFill="1" applyBorder="1" applyAlignment="1">
      <alignment horizontal="center" vertical="center"/>
    </xf>
    <xf numFmtId="0" fontId="0" fillId="7" borderId="22" xfId="0" applyFont="1" applyFill="1" applyBorder="1" applyAlignment="1">
      <alignment horizontal="center" vertical="center"/>
    </xf>
    <xf numFmtId="0" fontId="41" fillId="8" borderId="20" xfId="0" applyFont="1" applyFill="1" applyBorder="1" applyAlignment="1">
      <alignment horizontal="center" vertical="center"/>
    </xf>
    <xf numFmtId="0" fontId="36" fillId="0" borderId="27" xfId="0" applyFont="1" applyBorder="1" applyAlignment="1">
      <alignment horizontal="center" vertical="center"/>
    </xf>
    <xf numFmtId="0" fontId="36" fillId="0" borderId="27" xfId="0" applyFont="1" applyBorder="1" applyAlignment="1">
      <alignment horizontal="left" vertical="center" wrapText="1"/>
    </xf>
    <xf numFmtId="0" fontId="36" fillId="20" borderId="29" xfId="0" applyFont="1" applyFill="1" applyBorder="1" applyAlignment="1">
      <alignment horizont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3" borderId="29" xfId="0" applyFont="1" applyFill="1" applyBorder="1" applyAlignment="1">
      <alignment horizontal="center" vertical="center"/>
    </xf>
    <xf numFmtId="0" fontId="36" fillId="0" borderId="31" xfId="0" applyFont="1" applyBorder="1" applyAlignment="1">
      <alignment horizontal="center" vertical="center"/>
    </xf>
    <xf numFmtId="0" fontId="36" fillId="6" borderId="29" xfId="0" applyFont="1" applyFill="1" applyBorder="1" applyAlignment="1">
      <alignment horizontal="center" vertical="center"/>
    </xf>
    <xf numFmtId="0" fontId="36" fillId="0" borderId="33" xfId="0" applyFont="1" applyBorder="1" applyAlignment="1">
      <alignment horizontal="center" vertical="center"/>
    </xf>
    <xf numFmtId="0" fontId="35" fillId="22" borderId="28" xfId="0" applyFont="1" applyFill="1" applyBorder="1" applyAlignment="1">
      <alignment horizontal="center" vertical="center"/>
    </xf>
    <xf numFmtId="0" fontId="35" fillId="22" borderId="29" xfId="0" applyFont="1" applyFill="1" applyBorder="1" applyAlignment="1">
      <alignment horizontal="center" vertical="center"/>
    </xf>
    <xf numFmtId="0" fontId="35" fillId="22" borderId="30" xfId="0" applyFont="1" applyFill="1" applyBorder="1" applyAlignment="1">
      <alignment horizontal="center" vertical="center"/>
    </xf>
    <xf numFmtId="0" fontId="35" fillId="4" borderId="62" xfId="0" applyFont="1" applyFill="1" applyBorder="1" applyAlignment="1">
      <alignment horizontal="center" vertical="center"/>
    </xf>
    <xf numFmtId="0" fontId="35" fillId="4" borderId="29" xfId="0" applyFont="1" applyFill="1" applyBorder="1" applyAlignment="1">
      <alignment horizontal="center" vertical="center"/>
    </xf>
    <xf numFmtId="0" fontId="35" fillId="4" borderId="30" xfId="0" applyFont="1" applyFill="1" applyBorder="1" applyAlignment="1">
      <alignment horizontal="center" vertical="center"/>
    </xf>
    <xf numFmtId="0" fontId="35" fillId="7" borderId="30" xfId="0" applyFont="1" applyFill="1" applyBorder="1" applyAlignment="1">
      <alignment horizontal="center" vertical="center"/>
    </xf>
    <xf numFmtId="0" fontId="0" fillId="0" borderId="21" xfId="0" applyBorder="1" applyAlignment="1">
      <alignment/>
    </xf>
    <xf numFmtId="0" fontId="38" fillId="0" borderId="34" xfId="0" applyFont="1" applyFill="1" applyBorder="1" applyAlignment="1">
      <alignment horizontal="center" vertical="center"/>
    </xf>
    <xf numFmtId="0" fontId="38" fillId="0" borderId="34" xfId="0" applyFont="1" applyFill="1" applyBorder="1" applyAlignment="1">
      <alignment horizontal="center" vertical="center" wrapText="1"/>
    </xf>
    <xf numFmtId="0" fontId="38" fillId="0" borderId="63" xfId="0" applyFont="1" applyFill="1" applyBorder="1" applyAlignment="1">
      <alignment horizontal="center" vertical="center"/>
    </xf>
    <xf numFmtId="0" fontId="36" fillId="3" borderId="34" xfId="0" applyFont="1" applyFill="1" applyBorder="1" applyAlignment="1">
      <alignment horizontal="center" vertical="center"/>
    </xf>
    <xf numFmtId="0" fontId="35" fillId="0" borderId="64" xfId="0" applyFont="1" applyBorder="1" applyAlignment="1">
      <alignment horizontal="center" vertical="center"/>
    </xf>
    <xf numFmtId="0" fontId="35" fillId="6" borderId="65" xfId="0" applyFont="1" applyFill="1" applyBorder="1" applyAlignment="1">
      <alignment horizontal="center" vertical="center"/>
    </xf>
    <xf numFmtId="0" fontId="35" fillId="0" borderId="66" xfId="0" applyFont="1" applyBorder="1" applyAlignment="1">
      <alignment horizontal="center" vertical="center"/>
    </xf>
    <xf numFmtId="0" fontId="36" fillId="22" borderId="34" xfId="0" applyFont="1" applyFill="1" applyBorder="1" applyAlignment="1">
      <alignment horizontal="center" vertical="center"/>
    </xf>
    <xf numFmtId="0" fontId="36" fillId="4" borderId="40" xfId="0" applyFont="1" applyFill="1" applyBorder="1" applyAlignment="1">
      <alignment horizontal="center" vertical="center"/>
    </xf>
    <xf numFmtId="0" fontId="36" fillId="4" borderId="12" xfId="0" applyFont="1" applyFill="1" applyBorder="1" applyAlignment="1">
      <alignment horizontal="center" vertical="center"/>
    </xf>
    <xf numFmtId="0" fontId="36" fillId="4" borderId="13" xfId="0" applyFont="1" applyFill="1" applyBorder="1" applyAlignment="1">
      <alignment horizontal="center" vertical="center"/>
    </xf>
    <xf numFmtId="0" fontId="36" fillId="7" borderId="63" xfId="0" applyFont="1" applyFill="1" applyBorder="1" applyAlignment="1">
      <alignment horizontal="center" vertical="center"/>
    </xf>
    <xf numFmtId="0" fontId="36" fillId="7" borderId="34" xfId="0" applyFont="1" applyFill="1" applyBorder="1" applyAlignment="1">
      <alignment horizontal="center" vertical="center"/>
    </xf>
    <xf numFmtId="0" fontId="36" fillId="8" borderId="34"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Fill="1" applyBorder="1" applyAlignment="1">
      <alignment horizontal="center" vertical="center" wrapText="1"/>
    </xf>
    <xf numFmtId="0" fontId="35" fillId="0" borderId="16" xfId="0" applyFont="1" applyBorder="1" applyAlignment="1">
      <alignment horizontal="center" vertical="center"/>
    </xf>
    <xf numFmtId="0" fontId="35" fillId="0" borderId="56" xfId="0" applyFont="1" applyBorder="1" applyAlignment="1">
      <alignment horizontal="center" vertical="center"/>
    </xf>
    <xf numFmtId="0" fontId="35" fillId="0" borderId="67" xfId="0" applyFont="1" applyBorder="1" applyAlignment="1">
      <alignment horizontal="center" vertical="center"/>
    </xf>
    <xf numFmtId="0" fontId="35" fillId="22" borderId="18" xfId="0" applyFont="1" applyFill="1" applyBorder="1" applyAlignment="1">
      <alignment horizontal="center" vertical="center"/>
    </xf>
    <xf numFmtId="0" fontId="35" fillId="22" borderId="16" xfId="0" applyFont="1" applyFill="1" applyBorder="1" applyAlignment="1">
      <alignment horizontal="center" vertical="center"/>
    </xf>
    <xf numFmtId="0" fontId="35" fillId="22" borderId="17" xfId="0" applyFont="1" applyFill="1" applyBorder="1" applyAlignment="1">
      <alignment horizontal="center" vertical="center"/>
    </xf>
    <xf numFmtId="0" fontId="35" fillId="4" borderId="67" xfId="0" applyFont="1" applyFill="1" applyBorder="1" applyAlignment="1">
      <alignment horizontal="center" vertical="center"/>
    </xf>
    <xf numFmtId="0" fontId="35" fillId="7" borderId="55" xfId="0" applyFont="1" applyFill="1" applyBorder="1" applyAlignment="1">
      <alignment horizontal="center" vertical="center"/>
    </xf>
    <xf numFmtId="0" fontId="35" fillId="7" borderId="16" xfId="0" applyFont="1" applyFill="1" applyBorder="1" applyAlignment="1">
      <alignment horizontal="center" vertical="center"/>
    </xf>
    <xf numFmtId="0" fontId="35" fillId="7" borderId="17" xfId="0" applyFont="1" applyFill="1" applyBorder="1" applyAlignment="1">
      <alignment horizontal="center" vertical="center"/>
    </xf>
    <xf numFmtId="0" fontId="35" fillId="0" borderId="0" xfId="0" applyFont="1" applyBorder="1" applyAlignment="1">
      <alignment horizontal="center" vertical="center"/>
    </xf>
    <xf numFmtId="0" fontId="35" fillId="0" borderId="25" xfId="0" applyFont="1" applyBorder="1" applyAlignment="1">
      <alignment horizontal="center" vertical="center"/>
    </xf>
    <xf numFmtId="0" fontId="35" fillId="4" borderId="25" xfId="0" applyFont="1" applyFill="1" applyBorder="1" applyAlignment="1">
      <alignment horizontal="center" vertical="center"/>
    </xf>
    <xf numFmtId="0" fontId="35" fillId="0" borderId="0" xfId="0" applyFont="1" applyBorder="1" applyAlignment="1">
      <alignment horizontal="center" vertical="center" wrapText="1"/>
    </xf>
    <xf numFmtId="0" fontId="35" fillId="0" borderId="31" xfId="0" applyFont="1" applyBorder="1" applyAlignment="1">
      <alignment horizontal="center" vertical="center"/>
    </xf>
    <xf numFmtId="0" fontId="35" fillId="0" borderId="68" xfId="0" applyFont="1" applyBorder="1" applyAlignment="1">
      <alignment horizontal="center" vertical="center"/>
    </xf>
    <xf numFmtId="0" fontId="35" fillId="4" borderId="68" xfId="0" applyFont="1" applyFill="1" applyBorder="1" applyAlignment="1">
      <alignment horizontal="center" vertical="center"/>
    </xf>
    <xf numFmtId="0" fontId="35" fillId="0" borderId="0" xfId="0" applyFont="1" applyBorder="1" applyAlignment="1">
      <alignment horizontal="left" vertical="center"/>
    </xf>
    <xf numFmtId="0" fontId="35" fillId="0" borderId="0" xfId="0" applyFont="1" applyBorder="1" applyAlignment="1">
      <alignment horizontal="center"/>
    </xf>
    <xf numFmtId="0" fontId="35" fillId="0" borderId="0" xfId="0" applyFont="1" applyBorder="1" applyAlignment="1">
      <alignment/>
    </xf>
    <xf numFmtId="0" fontId="22" fillId="0" borderId="0" xfId="0" applyFont="1" applyBorder="1" applyAlignment="1">
      <alignment horizontal="center"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Alignment="1">
      <alignment wrapText="1"/>
    </xf>
    <xf numFmtId="0" fontId="0" fillId="0" borderId="0" xfId="0" applyFont="1" applyAlignment="1">
      <alignment/>
    </xf>
    <xf numFmtId="0" fontId="0" fillId="0" borderId="0" xfId="0" applyFont="1" applyBorder="1" applyAlignment="1">
      <alignment horizontal="center" vertical="center"/>
    </xf>
    <xf numFmtId="0" fontId="0" fillId="0" borderId="0" xfId="0" applyBorder="1" applyAlignment="1">
      <alignment horizontal="center"/>
    </xf>
    <xf numFmtId="0" fontId="23" fillId="0" borderId="0" xfId="0" applyFont="1" applyBorder="1" applyAlignment="1">
      <alignment horizontal="center"/>
    </xf>
    <xf numFmtId="0" fontId="24" fillId="0" borderId="0" xfId="0" applyFont="1" applyFill="1" applyAlignment="1">
      <alignment/>
    </xf>
    <xf numFmtId="0" fontId="29" fillId="0" borderId="0" xfId="0" applyFont="1" applyAlignment="1">
      <alignment/>
    </xf>
    <xf numFmtId="0" fontId="0" fillId="0" borderId="0" xfId="0" applyFont="1" applyAlignment="1">
      <alignment/>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0" fontId="0" fillId="0" borderId="21" xfId="0" applyNumberFormat="1" applyFont="1" applyBorder="1" applyAlignment="1">
      <alignment horizontal="center" vertical="center" wrapText="1"/>
    </xf>
    <xf numFmtId="0" fontId="26" fillId="0" borderId="58" xfId="0" applyFont="1" applyBorder="1" applyAlignment="1">
      <alignment horizontal="center" vertical="center" wrapText="1"/>
    </xf>
    <xf numFmtId="0" fontId="26" fillId="0" borderId="68" xfId="0" applyFont="1" applyBorder="1" applyAlignment="1">
      <alignment horizontal="center" vertical="center" wrapText="1"/>
    </xf>
    <xf numFmtId="0" fontId="29" fillId="0" borderId="0" xfId="0" applyFont="1" applyAlignment="1">
      <alignment horizontal="center"/>
    </xf>
    <xf numFmtId="0" fontId="24" fillId="0" borderId="0" xfId="0" applyFont="1" applyAlignment="1">
      <alignment horizontal="justify"/>
    </xf>
    <xf numFmtId="0" fontId="49" fillId="0" borderId="0" xfId="0" applyFont="1" applyAlignment="1">
      <alignment horizontal="justify"/>
    </xf>
    <xf numFmtId="0" fontId="43" fillId="25" borderId="69" xfId="0" applyFont="1" applyFill="1" applyBorder="1" applyAlignment="1">
      <alignment horizontal="center" vertical="center"/>
    </xf>
    <xf numFmtId="0" fontId="43" fillId="25" borderId="70" xfId="0" applyFont="1" applyFill="1" applyBorder="1" applyAlignment="1">
      <alignment horizontal="center" vertical="center"/>
    </xf>
    <xf numFmtId="0" fontId="43" fillId="25" borderId="71" xfId="0" applyFont="1" applyFill="1" applyBorder="1" applyAlignment="1">
      <alignment horizontal="left" vertical="center" wrapText="1"/>
    </xf>
    <xf numFmtId="0" fontId="43" fillId="25" borderId="70" xfId="0" applyFont="1" applyFill="1" applyBorder="1" applyAlignment="1">
      <alignment horizontal="left" vertical="center"/>
    </xf>
    <xf numFmtId="0" fontId="43" fillId="25" borderId="71" xfId="0" applyFont="1" applyFill="1" applyBorder="1" applyAlignment="1">
      <alignment horizontal="left" vertical="top" wrapText="1"/>
    </xf>
    <xf numFmtId="0" fontId="43" fillId="25" borderId="72" xfId="0" applyFont="1" applyFill="1" applyBorder="1" applyAlignment="1">
      <alignment horizontal="center" vertical="center"/>
    </xf>
    <xf numFmtId="0" fontId="43" fillId="25" borderId="69" xfId="0" applyFont="1" applyFill="1" applyBorder="1" applyAlignment="1" quotePrefix="1">
      <alignment horizontal="center" vertical="center"/>
    </xf>
    <xf numFmtId="0" fontId="32" fillId="25" borderId="69" xfId="0" applyFont="1" applyFill="1" applyBorder="1" applyAlignment="1" quotePrefix="1">
      <alignment horizontal="center" vertical="center"/>
    </xf>
    <xf numFmtId="0" fontId="43" fillId="25" borderId="71" xfId="0" applyFont="1" applyFill="1" applyBorder="1" applyAlignment="1">
      <alignment horizontal="center" vertical="distributed" wrapText="1"/>
    </xf>
    <xf numFmtId="0" fontId="32" fillId="25" borderId="73" xfId="0" applyFont="1" applyFill="1" applyBorder="1" applyAlignment="1" quotePrefix="1">
      <alignment horizontal="center" vertical="center"/>
    </xf>
    <xf numFmtId="0" fontId="32" fillId="25" borderId="74" xfId="0" applyFont="1" applyFill="1" applyBorder="1" applyAlignment="1">
      <alignment horizontal="center" vertical="center"/>
    </xf>
    <xf numFmtId="0" fontId="32" fillId="25" borderId="75" xfId="0" applyFont="1" applyFill="1" applyBorder="1" applyAlignment="1" quotePrefix="1">
      <alignment horizontal="center" vertical="center"/>
    </xf>
    <xf numFmtId="0" fontId="32" fillId="25" borderId="76" xfId="0" applyFont="1" applyFill="1" applyBorder="1" applyAlignment="1" quotePrefix="1">
      <alignment horizontal="center" vertical="center"/>
    </xf>
    <xf numFmtId="0" fontId="32" fillId="25" borderId="77" xfId="0" applyFont="1" applyFill="1" applyBorder="1" applyAlignment="1" quotePrefix="1">
      <alignment horizontal="center" vertical="center"/>
    </xf>
    <xf numFmtId="0" fontId="32" fillId="25" borderId="78" xfId="0" applyFont="1" applyFill="1" applyBorder="1" applyAlignment="1" quotePrefix="1">
      <alignment horizontal="center" vertical="center"/>
    </xf>
    <xf numFmtId="0" fontId="32" fillId="25" borderId="77" xfId="0" applyNumberFormat="1" applyFont="1" applyFill="1" applyBorder="1" applyAlignment="1" quotePrefix="1">
      <alignment horizontal="center" vertical="center"/>
    </xf>
    <xf numFmtId="0" fontId="32" fillId="25" borderId="79" xfId="0" applyFont="1" applyFill="1" applyBorder="1" applyAlignment="1" quotePrefix="1">
      <alignment horizontal="center" vertical="center"/>
    </xf>
    <xf numFmtId="0" fontId="32" fillId="25" borderId="80" xfId="0" applyFont="1" applyFill="1" applyBorder="1" applyAlignment="1" quotePrefix="1">
      <alignment horizontal="center" vertical="center"/>
    </xf>
    <xf numFmtId="0" fontId="32" fillId="25" borderId="81" xfId="0" applyFont="1" applyFill="1" applyBorder="1" applyAlignment="1" quotePrefix="1">
      <alignment horizontal="center" vertical="center"/>
    </xf>
    <xf numFmtId="0" fontId="32" fillId="25" borderId="82" xfId="0" applyFont="1" applyFill="1" applyBorder="1" applyAlignment="1" quotePrefix="1">
      <alignment horizontal="center" vertical="center"/>
    </xf>
    <xf numFmtId="0" fontId="43" fillId="25" borderId="83" xfId="0" applyFont="1" applyFill="1" applyBorder="1" applyAlignment="1">
      <alignment horizontal="center" vertical="center"/>
    </xf>
    <xf numFmtId="0" fontId="32" fillId="25" borderId="83" xfId="0" applyFont="1" applyFill="1" applyBorder="1" applyAlignment="1">
      <alignment horizontal="center" vertical="center"/>
    </xf>
    <xf numFmtId="0" fontId="32" fillId="25" borderId="84" xfId="0" applyFont="1" applyFill="1" applyBorder="1" applyAlignment="1" quotePrefix="1">
      <alignment horizontal="center" vertical="center"/>
    </xf>
    <xf numFmtId="0" fontId="43" fillId="25" borderId="72" xfId="0" applyFont="1" applyFill="1" applyBorder="1" applyAlignment="1" quotePrefix="1">
      <alignment horizontal="center" vertical="center"/>
    </xf>
    <xf numFmtId="0" fontId="43" fillId="25" borderId="85" xfId="0" applyFont="1" applyFill="1" applyBorder="1" applyAlignment="1" quotePrefix="1">
      <alignment horizontal="center" vertical="center"/>
    </xf>
    <xf numFmtId="0" fontId="32" fillId="25" borderId="86" xfId="0" applyFont="1" applyFill="1" applyBorder="1" applyAlignment="1">
      <alignment horizontal="center" vertical="center" wrapText="1"/>
    </xf>
    <xf numFmtId="0" fontId="32" fillId="25" borderId="87" xfId="0" applyFont="1" applyFill="1" applyBorder="1" applyAlignment="1">
      <alignment horizontal="left" vertical="center" wrapText="1"/>
    </xf>
    <xf numFmtId="0" fontId="43" fillId="25" borderId="88" xfId="0" applyFont="1" applyFill="1" applyBorder="1" applyAlignment="1">
      <alignment horizontal="center" vertical="center"/>
    </xf>
    <xf numFmtId="0" fontId="43" fillId="25" borderId="81" xfId="0" applyFont="1" applyFill="1" applyBorder="1" applyAlignment="1" quotePrefix="1">
      <alignment horizontal="center" vertical="center"/>
    </xf>
    <xf numFmtId="0" fontId="32" fillId="25" borderId="89" xfId="0" applyFont="1" applyFill="1" applyBorder="1" applyAlignment="1" quotePrefix="1">
      <alignment horizontal="center" vertical="center"/>
    </xf>
    <xf numFmtId="0" fontId="43" fillId="25" borderId="90" xfId="0" applyFont="1" applyFill="1" applyBorder="1" applyAlignment="1">
      <alignment horizontal="center" vertical="center"/>
    </xf>
    <xf numFmtId="0" fontId="43" fillId="25" borderId="89" xfId="0" applyFont="1" applyFill="1" applyBorder="1" applyAlignment="1">
      <alignment horizontal="center" vertical="center"/>
    </xf>
    <xf numFmtId="0" fontId="32" fillId="25" borderId="72" xfId="0" applyFont="1" applyFill="1" applyBorder="1" applyAlignment="1" quotePrefix="1">
      <alignment horizontal="center" vertical="center"/>
    </xf>
    <xf numFmtId="0" fontId="43" fillId="25" borderId="73" xfId="0" applyFont="1" applyFill="1" applyBorder="1" applyAlignment="1" quotePrefix="1">
      <alignment horizontal="center" vertical="center"/>
    </xf>
    <xf numFmtId="0" fontId="43" fillId="25" borderId="73" xfId="0" applyFont="1" applyFill="1" applyBorder="1" applyAlignment="1">
      <alignment horizontal="center" vertical="center"/>
    </xf>
    <xf numFmtId="0" fontId="32" fillId="25" borderId="91" xfId="0" applyFont="1" applyFill="1" applyBorder="1" applyAlignment="1" quotePrefix="1">
      <alignment horizontal="center" vertical="center"/>
    </xf>
    <xf numFmtId="0" fontId="43" fillId="25" borderId="92" xfId="0" applyFont="1" applyFill="1" applyBorder="1" applyAlignment="1" quotePrefix="1">
      <alignment horizontal="center" vertical="center"/>
    </xf>
    <xf numFmtId="0" fontId="32" fillId="25" borderId="92" xfId="0" applyFont="1" applyFill="1" applyBorder="1" applyAlignment="1" quotePrefix="1">
      <alignment horizontal="center" vertical="center"/>
    </xf>
    <xf numFmtId="0" fontId="32" fillId="25" borderId="74" xfId="0" applyFont="1" applyFill="1" applyBorder="1" applyAlignment="1" quotePrefix="1">
      <alignment horizontal="center" vertical="center"/>
    </xf>
    <xf numFmtId="0" fontId="32" fillId="25" borderId="69" xfId="0" applyFont="1" applyFill="1" applyBorder="1" applyAlignment="1">
      <alignment horizontal="center" vertical="center"/>
    </xf>
    <xf numFmtId="0" fontId="19" fillId="25" borderId="0" xfId="0" applyFont="1" applyFill="1" applyAlignment="1">
      <alignment/>
    </xf>
    <xf numFmtId="0" fontId="42" fillId="25" borderId="0" xfId="0" applyFont="1" applyFill="1" applyBorder="1" applyAlignment="1">
      <alignment horizontal="center" vertical="center" wrapText="1"/>
    </xf>
    <xf numFmtId="0" fontId="43" fillId="25" borderId="34" xfId="0" applyFont="1" applyFill="1" applyBorder="1" applyAlignment="1">
      <alignment horizontal="center" vertical="center"/>
    </xf>
    <xf numFmtId="0" fontId="43" fillId="25" borderId="34" xfId="0" applyFont="1" applyFill="1" applyBorder="1" applyAlignment="1">
      <alignment horizontal="center" vertical="center" wrapText="1"/>
    </xf>
    <xf numFmtId="0" fontId="43" fillId="25" borderId="66" xfId="0" applyFont="1" applyFill="1" applyBorder="1" applyAlignment="1">
      <alignment horizontal="center" vertical="center" wrapText="1"/>
    </xf>
    <xf numFmtId="0" fontId="43" fillId="25" borderId="63" xfId="0" applyFont="1" applyFill="1" applyBorder="1" applyAlignment="1">
      <alignment horizontal="center" vertical="center" wrapText="1"/>
    </xf>
    <xf numFmtId="0" fontId="43" fillId="25" borderId="64" xfId="0" applyFont="1" applyFill="1" applyBorder="1" applyAlignment="1">
      <alignment horizontal="center" vertical="center"/>
    </xf>
    <xf numFmtId="0" fontId="43" fillId="25" borderId="66" xfId="0" applyFont="1" applyFill="1" applyBorder="1" applyAlignment="1">
      <alignment horizontal="center" vertical="center"/>
    </xf>
    <xf numFmtId="0" fontId="43" fillId="25" borderId="63" xfId="0" applyFont="1" applyFill="1" applyBorder="1" applyAlignment="1">
      <alignment horizontal="center" vertical="center"/>
    </xf>
    <xf numFmtId="0" fontId="43" fillId="25" borderId="46" xfId="0" applyFont="1" applyFill="1" applyBorder="1" applyAlignment="1">
      <alignment horizontal="center" vertical="center"/>
    </xf>
    <xf numFmtId="0" fontId="43" fillId="25" borderId="47" xfId="0" applyFont="1" applyFill="1" applyBorder="1" applyAlignment="1">
      <alignment horizontal="center" vertical="center"/>
    </xf>
    <xf numFmtId="0" fontId="43" fillId="25" borderId="40" xfId="0" applyFont="1" applyFill="1" applyBorder="1" applyAlignment="1">
      <alignment horizontal="center" vertical="center"/>
    </xf>
    <xf numFmtId="0" fontId="43" fillId="25" borderId="52" xfId="0" applyFont="1" applyFill="1" applyBorder="1" applyAlignment="1">
      <alignment horizontal="center" vertical="center"/>
    </xf>
    <xf numFmtId="0" fontId="43" fillId="25" borderId="28" xfId="0" applyFont="1" applyFill="1" applyBorder="1" applyAlignment="1">
      <alignment horizontal="center" vertical="center"/>
    </xf>
    <xf numFmtId="0" fontId="43" fillId="25" borderId="30" xfId="0" applyFont="1" applyFill="1" applyBorder="1" applyAlignment="1">
      <alignment horizontal="center" vertical="center"/>
    </xf>
    <xf numFmtId="0" fontId="43" fillId="25" borderId="93" xfId="0" applyFont="1" applyFill="1" applyBorder="1" applyAlignment="1">
      <alignment horizontal="center" vertical="center" textRotation="90" wrapText="1"/>
    </xf>
    <xf numFmtId="0" fontId="43" fillId="25" borderId="94" xfId="0" applyFont="1" applyFill="1" applyBorder="1" applyAlignment="1">
      <alignment horizontal="center" vertical="center" textRotation="90" wrapText="1"/>
    </xf>
    <xf numFmtId="1" fontId="43" fillId="25" borderId="95" xfId="0" applyNumberFormat="1" applyFont="1" applyFill="1" applyBorder="1" applyAlignment="1">
      <alignment horizontal="center" vertical="center" textRotation="90"/>
    </xf>
    <xf numFmtId="1" fontId="43" fillId="25" borderId="96" xfId="0" applyNumberFormat="1" applyFont="1" applyFill="1" applyBorder="1" applyAlignment="1">
      <alignment horizontal="center" vertical="center" textRotation="90" wrapText="1"/>
    </xf>
    <xf numFmtId="1" fontId="43" fillId="25" borderId="97" xfId="0" applyNumberFormat="1" applyFont="1" applyFill="1" applyBorder="1" applyAlignment="1">
      <alignment horizontal="center" vertical="center" textRotation="90"/>
    </xf>
    <xf numFmtId="1" fontId="43" fillId="25" borderId="65" xfId="0" applyNumberFormat="1" applyFont="1" applyFill="1" applyBorder="1" applyAlignment="1">
      <alignment horizontal="center" vertical="center" textRotation="90" wrapText="1"/>
    </xf>
    <xf numFmtId="1" fontId="43" fillId="25" borderId="65" xfId="0" applyNumberFormat="1" applyFont="1" applyFill="1" applyBorder="1" applyAlignment="1">
      <alignment horizontal="center" vertical="center" textRotation="90"/>
    </xf>
    <xf numFmtId="1" fontId="43" fillId="25" borderId="98" xfId="0" applyNumberFormat="1" applyFont="1" applyFill="1" applyBorder="1" applyAlignment="1">
      <alignment horizontal="center" vertical="center" textRotation="90" wrapText="1"/>
    </xf>
    <xf numFmtId="0" fontId="43" fillId="25" borderId="40" xfId="0" applyFont="1" applyFill="1" applyBorder="1" applyAlignment="1">
      <alignment horizontal="center" vertical="center" wrapText="1"/>
    </xf>
    <xf numFmtId="0" fontId="43" fillId="25" borderId="97" xfId="0" applyFont="1" applyFill="1" applyBorder="1" applyAlignment="1">
      <alignment horizontal="center" vertical="center"/>
    </xf>
    <xf numFmtId="0" fontId="43" fillId="25" borderId="99" xfId="0" applyFont="1" applyFill="1" applyBorder="1" applyAlignment="1">
      <alignment horizontal="center" vertical="center" wrapText="1"/>
    </xf>
    <xf numFmtId="0" fontId="32" fillId="25" borderId="88" xfId="0" applyFont="1" applyFill="1" applyBorder="1" applyAlignment="1" quotePrefix="1">
      <alignment horizontal="center" vertical="center"/>
    </xf>
    <xf numFmtId="0" fontId="32" fillId="25" borderId="100" xfId="0" applyFont="1" applyFill="1" applyBorder="1" applyAlignment="1">
      <alignment horizontal="center" vertical="center"/>
    </xf>
    <xf numFmtId="0" fontId="43" fillId="25" borderId="101" xfId="0" applyFont="1" applyFill="1" applyBorder="1" applyAlignment="1">
      <alignment horizontal="center" vertical="center"/>
    </xf>
    <xf numFmtId="0" fontId="43" fillId="25" borderId="102" xfId="0" applyFont="1" applyFill="1" applyBorder="1" applyAlignment="1">
      <alignment horizontal="center" vertical="center"/>
    </xf>
    <xf numFmtId="0" fontId="43" fillId="25" borderId="74" xfId="0" applyFont="1" applyFill="1" applyBorder="1" applyAlignment="1">
      <alignment horizontal="center" vertical="center"/>
    </xf>
    <xf numFmtId="0" fontId="43" fillId="25" borderId="103" xfId="0" applyFont="1" applyFill="1" applyBorder="1" applyAlignment="1">
      <alignment horizontal="center" vertical="center"/>
    </xf>
    <xf numFmtId="0" fontId="43" fillId="25" borderId="104" xfId="0" applyFont="1" applyFill="1" applyBorder="1" applyAlignment="1">
      <alignment horizontal="center" vertical="center"/>
    </xf>
    <xf numFmtId="0" fontId="43" fillId="25" borderId="105" xfId="0" applyFont="1" applyFill="1" applyBorder="1" applyAlignment="1">
      <alignment horizontal="center" vertical="center"/>
    </xf>
    <xf numFmtId="0" fontId="43" fillId="25" borderId="106" xfId="0" applyFont="1" applyFill="1" applyBorder="1" applyAlignment="1">
      <alignment horizontal="center" vertical="center"/>
    </xf>
    <xf numFmtId="0" fontId="43" fillId="25" borderId="107" xfId="0" applyFont="1" applyFill="1" applyBorder="1" applyAlignment="1">
      <alignment horizontal="center" vertical="center"/>
    </xf>
    <xf numFmtId="0" fontId="32" fillId="25" borderId="45" xfId="0" applyFont="1" applyFill="1" applyBorder="1" applyAlignment="1">
      <alignment horizontal="center" vertical="center"/>
    </xf>
    <xf numFmtId="0" fontId="32" fillId="25" borderId="108" xfId="0" applyFont="1" applyFill="1" applyBorder="1" applyAlignment="1" quotePrefix="1">
      <alignment horizontal="center" vertical="center"/>
    </xf>
    <xf numFmtId="0" fontId="32" fillId="25" borderId="109" xfId="0" applyFont="1" applyFill="1" applyBorder="1" applyAlignment="1">
      <alignment horizontal="center" vertical="center"/>
    </xf>
    <xf numFmtId="0" fontId="32" fillId="25" borderId="110" xfId="0" applyFont="1" applyFill="1" applyBorder="1" applyAlignment="1" quotePrefix="1">
      <alignment horizontal="center" vertical="center"/>
    </xf>
    <xf numFmtId="0" fontId="32" fillId="25" borderId="14" xfId="0" applyFont="1" applyFill="1" applyBorder="1" applyAlignment="1">
      <alignment horizontal="center" vertical="center"/>
    </xf>
    <xf numFmtId="0" fontId="32" fillId="25" borderId="111" xfId="0" applyFont="1" applyFill="1" applyBorder="1" applyAlignment="1">
      <alignment horizontal="center" vertical="center"/>
    </xf>
    <xf numFmtId="0" fontId="32" fillId="25" borderId="112" xfId="0" applyFont="1" applyFill="1" applyBorder="1" applyAlignment="1">
      <alignment horizontal="center" vertical="center"/>
    </xf>
    <xf numFmtId="0" fontId="32" fillId="25" borderId="46" xfId="0" applyFont="1" applyFill="1" applyBorder="1" applyAlignment="1">
      <alignment horizontal="center" vertical="center"/>
    </xf>
    <xf numFmtId="0" fontId="43" fillId="25" borderId="113" xfId="0" applyFont="1" applyFill="1" applyBorder="1" applyAlignment="1">
      <alignment horizontal="center" vertical="center"/>
    </xf>
    <xf numFmtId="0" fontId="43" fillId="25" borderId="114" xfId="0" applyFont="1" applyFill="1" applyBorder="1" applyAlignment="1">
      <alignment horizontal="center" vertical="center"/>
    </xf>
    <xf numFmtId="0" fontId="43" fillId="25" borderId="12" xfId="0" applyFont="1" applyFill="1" applyBorder="1" applyAlignment="1">
      <alignment horizontal="center" vertical="center"/>
    </xf>
    <xf numFmtId="0" fontId="32" fillId="25" borderId="58" xfId="0" applyFont="1" applyFill="1" applyBorder="1" applyAlignment="1">
      <alignment horizontal="center" vertical="center"/>
    </xf>
    <xf numFmtId="0" fontId="32" fillId="25" borderId="115" xfId="0" applyFont="1" applyFill="1" applyBorder="1" applyAlignment="1">
      <alignment horizontal="center" vertical="center"/>
    </xf>
    <xf numFmtId="0" fontId="32" fillId="25" borderId="24" xfId="0" applyFont="1" applyFill="1" applyBorder="1" applyAlignment="1">
      <alignment horizontal="center" vertical="center"/>
    </xf>
    <xf numFmtId="0" fontId="32" fillId="25" borderId="116" xfId="0" applyFont="1" applyFill="1" applyBorder="1" applyAlignment="1">
      <alignment horizontal="center" vertical="center"/>
    </xf>
    <xf numFmtId="0" fontId="32" fillId="25" borderId="117" xfId="0" applyFont="1" applyFill="1" applyBorder="1" applyAlignment="1">
      <alignment horizontal="center" vertical="center"/>
    </xf>
    <xf numFmtId="0" fontId="32" fillId="25" borderId="25" xfId="0" applyFont="1" applyFill="1" applyBorder="1" applyAlignment="1">
      <alignment horizontal="center" vertical="center"/>
    </xf>
    <xf numFmtId="0" fontId="43" fillId="25" borderId="118" xfId="0" applyFont="1" applyFill="1" applyBorder="1" applyAlignment="1">
      <alignment horizontal="center" vertical="center"/>
    </xf>
    <xf numFmtId="0" fontId="43" fillId="25" borderId="119" xfId="0" applyFont="1" applyFill="1" applyBorder="1" applyAlignment="1">
      <alignment horizontal="center" vertical="center"/>
    </xf>
    <xf numFmtId="0" fontId="43" fillId="25" borderId="25" xfId="0" applyFont="1" applyFill="1" applyBorder="1" applyAlignment="1">
      <alignment horizontal="center" vertical="center"/>
    </xf>
    <xf numFmtId="0" fontId="43" fillId="25" borderId="48" xfId="0" applyFont="1" applyFill="1" applyBorder="1" applyAlignment="1">
      <alignment horizontal="center" vertical="center"/>
    </xf>
    <xf numFmtId="0" fontId="43" fillId="25" borderId="21" xfId="0" applyFont="1" applyFill="1" applyBorder="1" applyAlignment="1">
      <alignment horizontal="center" vertical="center"/>
    </xf>
    <xf numFmtId="0" fontId="19" fillId="25" borderId="0" xfId="0" applyFont="1" applyFill="1" applyBorder="1" applyAlignment="1">
      <alignment/>
    </xf>
    <xf numFmtId="0" fontId="32" fillId="25" borderId="120" xfId="0" applyFont="1" applyFill="1" applyBorder="1" applyAlignment="1">
      <alignment horizontal="center" vertical="center"/>
    </xf>
    <xf numFmtId="0" fontId="32" fillId="25" borderId="35" xfId="0" applyFont="1" applyFill="1" applyBorder="1" applyAlignment="1">
      <alignment horizontal="center" vertical="center"/>
    </xf>
    <xf numFmtId="0" fontId="32" fillId="25" borderId="60" xfId="0" applyFont="1" applyFill="1" applyBorder="1" applyAlignment="1">
      <alignment horizontal="center" vertical="center"/>
    </xf>
    <xf numFmtId="0" fontId="32" fillId="25" borderId="121" xfId="0" applyFont="1" applyFill="1" applyBorder="1" applyAlignment="1">
      <alignment horizontal="center" vertical="center"/>
    </xf>
    <xf numFmtId="0" fontId="32" fillId="25" borderId="122" xfId="0" applyFont="1" applyFill="1" applyBorder="1" applyAlignment="1">
      <alignment horizontal="center" vertical="center"/>
    </xf>
    <xf numFmtId="0" fontId="32" fillId="25" borderId="123" xfId="0" applyFont="1" applyFill="1" applyBorder="1" applyAlignment="1">
      <alignment horizontal="center" vertical="center"/>
    </xf>
    <xf numFmtId="0" fontId="43" fillId="25" borderId="124" xfId="0" applyFont="1" applyFill="1" applyBorder="1" applyAlignment="1">
      <alignment horizontal="center" vertical="center"/>
    </xf>
    <xf numFmtId="0" fontId="43" fillId="25" borderId="125" xfId="0" applyFont="1" applyFill="1" applyBorder="1" applyAlignment="1">
      <alignment horizontal="center" vertical="center"/>
    </xf>
    <xf numFmtId="0" fontId="43" fillId="25" borderId="123" xfId="0" applyFont="1" applyFill="1" applyBorder="1" applyAlignment="1">
      <alignment horizontal="center" vertical="center"/>
    </xf>
    <xf numFmtId="0" fontId="43" fillId="25" borderId="126" xfId="0" applyFont="1" applyFill="1" applyBorder="1" applyAlignment="1">
      <alignment horizontal="center" vertical="center"/>
    </xf>
    <xf numFmtId="0" fontId="43" fillId="25" borderId="61" xfId="0" applyFont="1" applyFill="1" applyBorder="1" applyAlignment="1">
      <alignment horizontal="center" vertical="center"/>
    </xf>
    <xf numFmtId="0" fontId="32" fillId="25" borderId="70" xfId="0" applyFont="1" applyFill="1" applyBorder="1" applyAlignment="1">
      <alignment horizontal="center" vertical="center"/>
    </xf>
    <xf numFmtId="0" fontId="32" fillId="25" borderId="127" xfId="0" applyFont="1" applyFill="1" applyBorder="1" applyAlignment="1" quotePrefix="1">
      <alignment horizontal="center" vertical="center"/>
    </xf>
    <xf numFmtId="0" fontId="32" fillId="25" borderId="128" xfId="0" applyFont="1" applyFill="1" applyBorder="1" applyAlignment="1">
      <alignment horizontal="center" vertical="center"/>
    </xf>
    <xf numFmtId="0" fontId="32" fillId="25" borderId="129" xfId="0" applyFont="1" applyFill="1" applyBorder="1" applyAlignment="1">
      <alignment horizontal="center" vertical="center"/>
    </xf>
    <xf numFmtId="0" fontId="32" fillId="25" borderId="73" xfId="0" applyFont="1" applyFill="1" applyBorder="1" applyAlignment="1">
      <alignment horizontal="center" vertical="center"/>
    </xf>
    <xf numFmtId="0" fontId="32" fillId="25" borderId="71" xfId="0" applyFont="1" applyFill="1" applyBorder="1" applyAlignment="1">
      <alignment horizontal="center" vertical="center"/>
    </xf>
    <xf numFmtId="0" fontId="43" fillId="25" borderId="130" xfId="0" applyFont="1" applyFill="1" applyBorder="1" applyAlignment="1">
      <alignment horizontal="center" vertical="center"/>
    </xf>
    <xf numFmtId="0" fontId="43" fillId="25" borderId="129" xfId="0" applyFont="1" applyFill="1" applyBorder="1" applyAlignment="1">
      <alignment horizontal="center" vertical="center"/>
    </xf>
    <xf numFmtId="0" fontId="43" fillId="25" borderId="71" xfId="0" applyFont="1" applyFill="1" applyBorder="1" applyAlignment="1">
      <alignment horizontal="center" vertical="center"/>
    </xf>
    <xf numFmtId="0" fontId="43" fillId="25" borderId="131" xfId="0" applyFont="1" applyFill="1" applyBorder="1" applyAlignment="1">
      <alignment horizontal="center" vertical="center"/>
    </xf>
    <xf numFmtId="0" fontId="43" fillId="25" borderId="132" xfId="0" applyFont="1" applyFill="1" applyBorder="1" applyAlignment="1">
      <alignment horizontal="center" vertical="center"/>
    </xf>
    <xf numFmtId="0" fontId="32" fillId="25" borderId="133" xfId="0" applyFont="1" applyFill="1" applyBorder="1" applyAlignment="1">
      <alignment horizontal="center" vertical="center"/>
    </xf>
    <xf numFmtId="0" fontId="43" fillId="25" borderId="134" xfId="0" applyFont="1" applyFill="1" applyBorder="1" applyAlignment="1">
      <alignment horizontal="center" vertical="center"/>
    </xf>
    <xf numFmtId="0" fontId="32" fillId="25" borderId="135" xfId="0" applyFont="1" applyFill="1" applyBorder="1" applyAlignment="1">
      <alignment horizontal="center" vertical="center"/>
    </xf>
    <xf numFmtId="0" fontId="19" fillId="25" borderId="82" xfId="0" applyFont="1" applyFill="1" applyBorder="1" applyAlignment="1">
      <alignment/>
    </xf>
    <xf numFmtId="0" fontId="32" fillId="25" borderId="136" xfId="0" applyFont="1" applyFill="1" applyBorder="1" applyAlignment="1">
      <alignment horizontal="center" vertical="center"/>
    </xf>
    <xf numFmtId="0" fontId="32" fillId="25" borderId="137" xfId="0" applyFont="1" applyFill="1" applyBorder="1" applyAlignment="1">
      <alignment horizontal="center" vertical="center"/>
    </xf>
    <xf numFmtId="0" fontId="43" fillId="25" borderId="137" xfId="0" applyFont="1" applyFill="1" applyBorder="1" applyAlignment="1">
      <alignment horizontal="center" vertical="center"/>
    </xf>
    <xf numFmtId="0" fontId="32" fillId="25" borderId="89" xfId="0" applyFont="1" applyFill="1" applyBorder="1" applyAlignment="1">
      <alignment horizontal="center" vertical="center"/>
    </xf>
    <xf numFmtId="0" fontId="43" fillId="25" borderId="138" xfId="0" applyFont="1" applyFill="1" applyBorder="1" applyAlignment="1">
      <alignment horizontal="center" vertical="center"/>
    </xf>
    <xf numFmtId="0" fontId="32" fillId="25" borderId="106" xfId="0" applyFont="1" applyFill="1" applyBorder="1" applyAlignment="1">
      <alignment horizontal="center" vertical="center"/>
    </xf>
    <xf numFmtId="0" fontId="32" fillId="25" borderId="102" xfId="0" applyFont="1" applyFill="1" applyBorder="1" applyAlignment="1" quotePrefix="1">
      <alignment horizontal="center" vertical="center"/>
    </xf>
    <xf numFmtId="0" fontId="32" fillId="25" borderId="105" xfId="0" applyFont="1" applyFill="1" applyBorder="1" applyAlignment="1">
      <alignment horizontal="center" vertical="center"/>
    </xf>
    <xf numFmtId="0" fontId="32" fillId="25" borderId="102" xfId="0" applyFont="1" applyFill="1" applyBorder="1" applyAlignment="1">
      <alignment horizontal="center" vertical="center"/>
    </xf>
    <xf numFmtId="0" fontId="32" fillId="25" borderId="103" xfId="0" applyFont="1" applyFill="1" applyBorder="1" applyAlignment="1">
      <alignment horizontal="center" vertical="center"/>
    </xf>
    <xf numFmtId="0" fontId="32" fillId="25" borderId="139" xfId="0" applyFont="1" applyFill="1" applyBorder="1" applyAlignment="1">
      <alignment horizontal="center" vertical="center"/>
    </xf>
    <xf numFmtId="0" fontId="32" fillId="25" borderId="83" xfId="0" applyFont="1" applyFill="1" applyBorder="1" applyAlignment="1" quotePrefix="1">
      <alignment horizontal="center" vertical="center"/>
    </xf>
    <xf numFmtId="0" fontId="43" fillId="25" borderId="85" xfId="0" applyFont="1" applyFill="1" applyBorder="1" applyAlignment="1">
      <alignment horizontal="center" vertical="center"/>
    </xf>
    <xf numFmtId="0" fontId="32" fillId="25" borderId="85" xfId="0" applyFont="1" applyFill="1" applyBorder="1" applyAlignment="1" quotePrefix="1">
      <alignment horizontal="center" vertical="center"/>
    </xf>
    <xf numFmtId="0" fontId="43" fillId="25" borderId="133" xfId="0" applyFont="1" applyFill="1" applyBorder="1" applyAlignment="1">
      <alignment horizontal="center" vertical="center"/>
    </xf>
    <xf numFmtId="0" fontId="43" fillId="25" borderId="140" xfId="0" applyFont="1" applyFill="1" applyBorder="1" applyAlignment="1">
      <alignment horizontal="center" vertical="center"/>
    </xf>
    <xf numFmtId="0" fontId="43" fillId="25" borderId="141" xfId="0" applyFont="1" applyFill="1" applyBorder="1" applyAlignment="1">
      <alignment horizontal="center" vertical="center"/>
    </xf>
    <xf numFmtId="0" fontId="43" fillId="25" borderId="142" xfId="0" applyFont="1" applyFill="1" applyBorder="1" applyAlignment="1">
      <alignment horizontal="center" vertical="center"/>
    </xf>
    <xf numFmtId="0" fontId="43" fillId="25" borderId="49" xfId="0" applyFont="1" applyFill="1" applyBorder="1" applyAlignment="1">
      <alignment horizontal="center" vertical="center"/>
    </xf>
    <xf numFmtId="0" fontId="43" fillId="25" borderId="53" xfId="0" applyFont="1" applyFill="1" applyBorder="1" applyAlignment="1">
      <alignment horizontal="center" vertical="center"/>
    </xf>
    <xf numFmtId="0" fontId="19" fillId="25" borderId="143" xfId="0" applyFont="1" applyFill="1" applyBorder="1" applyAlignment="1">
      <alignment/>
    </xf>
    <xf numFmtId="0" fontId="32" fillId="25" borderId="72" xfId="0" applyFont="1" applyFill="1" applyBorder="1" applyAlignment="1">
      <alignment horizontal="center" vertical="center"/>
    </xf>
    <xf numFmtId="0" fontId="32" fillId="25" borderId="144" xfId="0" applyFont="1" applyFill="1" applyBorder="1" applyAlignment="1" quotePrefix="1">
      <alignment horizontal="center" vertical="center"/>
    </xf>
    <xf numFmtId="0" fontId="32" fillId="25" borderId="145" xfId="0" applyFont="1" applyFill="1" applyBorder="1" applyAlignment="1">
      <alignment horizontal="center" vertical="center"/>
    </xf>
    <xf numFmtId="0" fontId="32" fillId="25" borderId="146" xfId="0" applyFont="1" applyFill="1" applyBorder="1" applyAlignment="1">
      <alignment horizontal="center" vertical="center"/>
    </xf>
    <xf numFmtId="0" fontId="32" fillId="25" borderId="85" xfId="0" applyFont="1" applyFill="1" applyBorder="1" applyAlignment="1">
      <alignment horizontal="center" vertical="center"/>
    </xf>
    <xf numFmtId="0" fontId="32" fillId="25" borderId="147" xfId="0" applyFont="1" applyFill="1" applyBorder="1" applyAlignment="1">
      <alignment horizontal="center" vertical="center"/>
    </xf>
    <xf numFmtId="0" fontId="32" fillId="25" borderId="148" xfId="0" applyFont="1" applyFill="1" applyBorder="1" applyAlignment="1">
      <alignment horizontal="center" vertical="center"/>
    </xf>
    <xf numFmtId="0" fontId="43" fillId="25" borderId="149" xfId="0" applyFont="1" applyFill="1" applyBorder="1" applyAlignment="1">
      <alignment horizontal="center" vertical="center"/>
    </xf>
    <xf numFmtId="0" fontId="43" fillId="25" borderId="150" xfId="0" applyFont="1" applyFill="1" applyBorder="1" applyAlignment="1">
      <alignment horizontal="center" vertical="center"/>
    </xf>
    <xf numFmtId="0" fontId="43" fillId="25" borderId="148" xfId="0" applyFont="1" applyFill="1" applyBorder="1" applyAlignment="1">
      <alignment horizontal="center" vertical="center"/>
    </xf>
    <xf numFmtId="0" fontId="43" fillId="25" borderId="151" xfId="0" applyFont="1" applyFill="1" applyBorder="1" applyAlignment="1">
      <alignment horizontal="center" vertical="center"/>
    </xf>
    <xf numFmtId="0" fontId="43" fillId="25" borderId="152" xfId="0" applyFont="1" applyFill="1" applyBorder="1" applyAlignment="1">
      <alignment horizontal="center" vertical="center"/>
    </xf>
    <xf numFmtId="0" fontId="32" fillId="25" borderId="106" xfId="0" applyFont="1" applyFill="1" applyBorder="1" applyAlignment="1" quotePrefix="1">
      <alignment horizontal="center" vertical="center"/>
    </xf>
    <xf numFmtId="0" fontId="32" fillId="25" borderId="153" xfId="0" applyFont="1" applyFill="1" applyBorder="1" applyAlignment="1">
      <alignment horizontal="center" vertical="center"/>
    </xf>
    <xf numFmtId="0" fontId="32" fillId="25" borderId="154" xfId="0" applyFont="1" applyFill="1" applyBorder="1" applyAlignment="1">
      <alignment horizontal="center" vertical="center"/>
    </xf>
    <xf numFmtId="0" fontId="43" fillId="25" borderId="13" xfId="0" applyFont="1" applyFill="1" applyBorder="1" applyAlignment="1">
      <alignment horizontal="center" vertical="center"/>
    </xf>
    <xf numFmtId="0" fontId="43" fillId="25" borderId="11" xfId="0" applyFont="1" applyFill="1" applyBorder="1" applyAlignment="1">
      <alignment horizontal="center" vertical="center"/>
    </xf>
    <xf numFmtId="0" fontId="43" fillId="25" borderId="14" xfId="0" applyFont="1" applyFill="1" applyBorder="1" applyAlignment="1">
      <alignment horizontal="center" vertical="center"/>
    </xf>
    <xf numFmtId="0" fontId="43" fillId="25" borderId="144" xfId="0" applyFont="1" applyFill="1" applyBorder="1" applyAlignment="1">
      <alignment horizontal="center" vertical="center"/>
    </xf>
    <xf numFmtId="0" fontId="32" fillId="25" borderId="36" xfId="0" applyFont="1" applyFill="1" applyBorder="1" applyAlignment="1">
      <alignment horizontal="center" vertical="center"/>
    </xf>
    <xf numFmtId="0" fontId="32" fillId="25" borderId="41" xfId="0" applyFont="1" applyFill="1" applyBorder="1" applyAlignment="1">
      <alignment horizontal="center" vertical="center"/>
    </xf>
    <xf numFmtId="0" fontId="32" fillId="25" borderId="82" xfId="0" applyFont="1" applyFill="1" applyBorder="1" applyAlignment="1">
      <alignment horizontal="center" vertical="center"/>
    </xf>
    <xf numFmtId="0" fontId="43" fillId="25" borderId="26" xfId="0" applyFont="1" applyFill="1" applyBorder="1" applyAlignment="1">
      <alignment horizontal="center" vertical="center"/>
    </xf>
    <xf numFmtId="0" fontId="43" fillId="25" borderId="155" xfId="0" applyFont="1" applyFill="1" applyBorder="1" applyAlignment="1">
      <alignment horizontal="center" vertical="center"/>
    </xf>
    <xf numFmtId="0" fontId="53" fillId="0" borderId="0" xfId="0" applyFont="1" applyBorder="1" applyAlignment="1">
      <alignment horizontal="center"/>
    </xf>
    <xf numFmtId="0" fontId="43" fillId="25" borderId="60" xfId="0" applyFont="1" applyFill="1" applyBorder="1" applyAlignment="1">
      <alignment horizontal="center" vertical="center"/>
    </xf>
    <xf numFmtId="0" fontId="32" fillId="25" borderId="156" xfId="0" applyFont="1" applyFill="1" applyBorder="1" applyAlignment="1">
      <alignment horizontal="center" vertical="center"/>
    </xf>
    <xf numFmtId="0" fontId="32" fillId="25" borderId="157" xfId="0" applyFont="1" applyFill="1" applyBorder="1" applyAlignment="1">
      <alignment horizontal="center" vertical="center"/>
    </xf>
    <xf numFmtId="0" fontId="43" fillId="25" borderId="158" xfId="0" applyFont="1" applyFill="1" applyBorder="1" applyAlignment="1">
      <alignment horizontal="center" vertical="center"/>
    </xf>
    <xf numFmtId="0" fontId="43" fillId="25" borderId="159" xfId="0" applyFont="1" applyFill="1" applyBorder="1" applyAlignment="1">
      <alignment horizontal="center" vertical="center"/>
    </xf>
    <xf numFmtId="0" fontId="32" fillId="25" borderId="142" xfId="0" applyFont="1" applyFill="1" applyBorder="1" applyAlignment="1">
      <alignment horizontal="center" vertical="center"/>
    </xf>
    <xf numFmtId="0" fontId="32" fillId="25" borderId="141" xfId="0" applyFont="1" applyFill="1" applyBorder="1" applyAlignment="1">
      <alignment horizontal="center" vertical="center"/>
    </xf>
    <xf numFmtId="0" fontId="32" fillId="25" borderId="160" xfId="0" applyFont="1" applyFill="1" applyBorder="1" applyAlignment="1">
      <alignment horizontal="center" vertical="center"/>
    </xf>
    <xf numFmtId="0" fontId="43" fillId="25" borderId="161" xfId="0" applyFont="1" applyFill="1" applyBorder="1" applyAlignment="1">
      <alignment horizontal="center" vertical="center"/>
    </xf>
    <xf numFmtId="0" fontId="43" fillId="25" borderId="144" xfId="0" applyFont="1" applyFill="1" applyBorder="1" applyAlignment="1">
      <alignment horizontal="left" vertical="center" wrapText="1"/>
    </xf>
    <xf numFmtId="0" fontId="32" fillId="25" borderId="42" xfId="0" applyFont="1" applyFill="1" applyBorder="1" applyAlignment="1">
      <alignment horizontal="center" vertical="center"/>
    </xf>
    <xf numFmtId="0" fontId="43" fillId="25" borderId="19" xfId="0" applyFont="1" applyFill="1" applyBorder="1" applyAlignment="1">
      <alignment horizontal="center" vertical="center"/>
    </xf>
    <xf numFmtId="0" fontId="32" fillId="25" borderId="19" xfId="0" applyFont="1" applyFill="1" applyBorder="1" applyAlignment="1">
      <alignment horizontal="center" vertical="center"/>
    </xf>
    <xf numFmtId="0" fontId="32" fillId="25" borderId="162" xfId="0" applyFont="1" applyFill="1" applyBorder="1" applyAlignment="1">
      <alignment horizontal="center" vertical="center"/>
    </xf>
    <xf numFmtId="0" fontId="32" fillId="25" borderId="163" xfId="0" applyFont="1" applyFill="1" applyBorder="1" applyAlignment="1">
      <alignment horizontal="center" vertical="center"/>
    </xf>
    <xf numFmtId="0" fontId="32" fillId="25" borderId="164" xfId="0" applyFont="1" applyFill="1" applyBorder="1" applyAlignment="1">
      <alignment horizontal="center" vertical="center"/>
    </xf>
    <xf numFmtId="0" fontId="32" fillId="25" borderId="63" xfId="0" applyFont="1" applyFill="1" applyBorder="1" applyAlignment="1">
      <alignment horizontal="center" vertical="center"/>
    </xf>
    <xf numFmtId="0" fontId="20" fillId="25" borderId="66" xfId="0" applyFont="1" applyFill="1" applyBorder="1" applyAlignment="1">
      <alignment horizontal="center" wrapText="1"/>
    </xf>
    <xf numFmtId="0" fontId="43" fillId="25" borderId="95" xfId="0" applyFont="1" applyFill="1" applyBorder="1" applyAlignment="1">
      <alignment horizontal="center" vertical="center"/>
    </xf>
    <xf numFmtId="0" fontId="32" fillId="25" borderId="46" xfId="0" applyFont="1" applyFill="1" applyBorder="1" applyAlignment="1">
      <alignment horizontal="left" vertical="center" wrapText="1"/>
    </xf>
    <xf numFmtId="0" fontId="44" fillId="25" borderId="46" xfId="0" applyFont="1" applyFill="1" applyBorder="1" applyAlignment="1">
      <alignment horizontal="center" vertical="center"/>
    </xf>
    <xf numFmtId="0" fontId="32" fillId="25" borderId="0" xfId="0" applyFont="1" applyFill="1" applyBorder="1" applyAlignment="1">
      <alignment horizontal="center" vertical="center"/>
    </xf>
    <xf numFmtId="0" fontId="32" fillId="25" borderId="47" xfId="0" applyFont="1" applyFill="1" applyBorder="1" applyAlignment="1">
      <alignment horizontal="center" vertical="center"/>
    </xf>
    <xf numFmtId="0" fontId="32" fillId="25" borderId="11" xfId="0" applyFont="1" applyFill="1" applyBorder="1" applyAlignment="1">
      <alignment horizontal="center" vertical="center"/>
    </xf>
    <xf numFmtId="0" fontId="32" fillId="25" borderId="23" xfId="0" applyFont="1" applyFill="1" applyBorder="1" applyAlignment="1">
      <alignment horizontal="center" vertical="center"/>
    </xf>
    <xf numFmtId="0" fontId="32" fillId="25" borderId="25" xfId="0" applyFont="1" applyFill="1" applyBorder="1" applyAlignment="1">
      <alignment horizontal="left" vertical="center" wrapText="1"/>
    </xf>
    <xf numFmtId="0" fontId="32" fillId="25" borderId="22" xfId="0" applyFont="1" applyFill="1" applyBorder="1" applyAlignment="1">
      <alignment horizontal="center" vertical="center"/>
    </xf>
    <xf numFmtId="0" fontId="32" fillId="25" borderId="48" xfId="0" applyFont="1" applyFill="1" applyBorder="1" applyAlignment="1">
      <alignment horizontal="center" vertical="center"/>
    </xf>
    <xf numFmtId="0" fontId="32" fillId="25" borderId="20" xfId="0" applyFont="1" applyFill="1" applyBorder="1" applyAlignment="1">
      <alignment horizontal="center" vertical="center"/>
    </xf>
    <xf numFmtId="0" fontId="32" fillId="25" borderId="23" xfId="0" applyFont="1" applyFill="1" applyBorder="1" applyAlignment="1">
      <alignment horizontal="center" vertical="center" wrapText="1"/>
    </xf>
    <xf numFmtId="0" fontId="32" fillId="25" borderId="21" xfId="0" applyFont="1" applyFill="1" applyBorder="1" applyAlignment="1">
      <alignment horizontal="center" vertical="center"/>
    </xf>
    <xf numFmtId="0" fontId="53" fillId="0" borderId="0" xfId="0" applyFont="1" applyAlignment="1">
      <alignment horizontal="center"/>
    </xf>
    <xf numFmtId="0" fontId="32" fillId="25" borderId="165" xfId="0" applyFont="1" applyFill="1" applyBorder="1" applyAlignment="1">
      <alignment horizontal="center" vertical="center"/>
    </xf>
    <xf numFmtId="0" fontId="32" fillId="25" borderId="123" xfId="0" applyFont="1" applyFill="1" applyBorder="1" applyAlignment="1">
      <alignment horizontal="left" vertical="center" wrapText="1"/>
    </xf>
    <xf numFmtId="0" fontId="32" fillId="25" borderId="165" xfId="0" applyFont="1" applyFill="1" applyBorder="1" applyAlignment="1">
      <alignment horizontal="center" vertical="center" wrapText="1"/>
    </xf>
    <xf numFmtId="16" fontId="32" fillId="25" borderId="123" xfId="0" applyNumberFormat="1" applyFont="1" applyFill="1" applyBorder="1" applyAlignment="1">
      <alignment horizontal="center" vertical="center"/>
    </xf>
    <xf numFmtId="0" fontId="32" fillId="25" borderId="166" xfId="0" applyFont="1" applyFill="1" applyBorder="1" applyAlignment="1">
      <alignment horizontal="center" vertical="center"/>
    </xf>
    <xf numFmtId="0" fontId="32" fillId="25" borderId="26" xfId="0" applyFont="1" applyFill="1" applyBorder="1" applyAlignment="1">
      <alignment horizontal="center" vertical="center"/>
    </xf>
    <xf numFmtId="0" fontId="32" fillId="25" borderId="28" xfId="0" applyFont="1" applyFill="1" applyBorder="1" applyAlignment="1">
      <alignment horizontal="center" vertical="center"/>
    </xf>
    <xf numFmtId="0" fontId="32" fillId="25" borderId="31" xfId="0" applyFont="1" applyFill="1" applyBorder="1" applyAlignment="1">
      <alignment horizontal="center" vertical="center"/>
    </xf>
    <xf numFmtId="0" fontId="32" fillId="25" borderId="29" xfId="0" applyFont="1" applyFill="1" applyBorder="1" applyAlignment="1">
      <alignment horizontal="center" vertical="center"/>
    </xf>
    <xf numFmtId="0" fontId="43" fillId="25" borderId="31" xfId="0" applyFont="1" applyFill="1" applyBorder="1" applyAlignment="1">
      <alignment horizontal="center" vertical="center"/>
    </xf>
    <xf numFmtId="0" fontId="43" fillId="25" borderId="167" xfId="0" applyFont="1" applyFill="1" applyBorder="1" applyAlignment="1">
      <alignment horizontal="center" vertical="center"/>
    </xf>
    <xf numFmtId="0" fontId="32" fillId="25" borderId="64" xfId="0" applyFont="1" applyFill="1" applyBorder="1" applyAlignment="1">
      <alignment horizontal="center" vertical="center"/>
    </xf>
    <xf numFmtId="0" fontId="32" fillId="25" borderId="34" xfId="0" applyFont="1" applyFill="1" applyBorder="1" applyAlignment="1">
      <alignment horizontal="center" vertical="center"/>
    </xf>
    <xf numFmtId="0" fontId="32" fillId="25" borderId="66" xfId="0" applyFont="1" applyFill="1" applyBorder="1" applyAlignment="1">
      <alignment horizontal="center" vertical="center"/>
    </xf>
    <xf numFmtId="0" fontId="32" fillId="25" borderId="13" xfId="0" applyFont="1" applyFill="1" applyBorder="1" applyAlignment="1">
      <alignment horizontal="center" vertical="center"/>
    </xf>
    <xf numFmtId="0" fontId="32" fillId="25" borderId="18" xfId="0" applyFont="1" applyFill="1" applyBorder="1" applyAlignment="1">
      <alignment horizontal="center" vertical="center"/>
    </xf>
    <xf numFmtId="0" fontId="32" fillId="25" borderId="67" xfId="0" applyFont="1" applyFill="1" applyBorder="1" applyAlignment="1">
      <alignment horizontal="center" vertical="center"/>
    </xf>
    <xf numFmtId="0" fontId="32" fillId="25" borderId="56" xfId="0" applyFont="1" applyFill="1" applyBorder="1" applyAlignment="1">
      <alignment horizontal="center" vertical="center"/>
    </xf>
    <xf numFmtId="0" fontId="43" fillId="25" borderId="16" xfId="0" applyFont="1" applyFill="1" applyBorder="1" applyAlignment="1">
      <alignment horizontal="center" vertical="center"/>
    </xf>
    <xf numFmtId="0" fontId="43" fillId="25" borderId="56" xfId="0" applyFont="1" applyFill="1" applyBorder="1" applyAlignment="1">
      <alignment horizontal="center" vertical="center"/>
    </xf>
    <xf numFmtId="0" fontId="44" fillId="25" borderId="34" xfId="0" applyFont="1" applyFill="1" applyBorder="1" applyAlignment="1">
      <alignment horizontal="center" vertical="center"/>
    </xf>
    <xf numFmtId="0" fontId="44" fillId="25" borderId="63" xfId="0" applyFont="1" applyFill="1" applyBorder="1" applyAlignment="1">
      <alignment horizontal="center" vertical="center"/>
    </xf>
    <xf numFmtId="0" fontId="44" fillId="25" borderId="23" xfId="0" applyFont="1" applyFill="1" applyBorder="1" applyAlignment="1">
      <alignment horizontal="center" vertical="center"/>
    </xf>
    <xf numFmtId="0" fontId="44" fillId="25" borderId="58" xfId="0" applyFont="1" applyFill="1" applyBorder="1" applyAlignment="1">
      <alignment horizontal="center" vertical="center"/>
    </xf>
    <xf numFmtId="0" fontId="44" fillId="25" borderId="24" xfId="0" applyFont="1" applyFill="1" applyBorder="1" applyAlignment="1">
      <alignment horizontal="center" vertical="center"/>
    </xf>
    <xf numFmtId="0" fontId="44" fillId="25" borderId="25" xfId="0" applyFont="1" applyFill="1" applyBorder="1" applyAlignment="1">
      <alignment horizontal="center" vertical="center"/>
    </xf>
    <xf numFmtId="0" fontId="44" fillId="25" borderId="22" xfId="0" applyFont="1" applyFill="1" applyBorder="1" applyAlignment="1">
      <alignment horizontal="center" vertical="center"/>
    </xf>
    <xf numFmtId="0" fontId="44" fillId="25" borderId="116" xfId="0" applyFont="1" applyFill="1" applyBorder="1" applyAlignment="1">
      <alignment horizontal="center" vertical="center"/>
    </xf>
    <xf numFmtId="0" fontId="44" fillId="25" borderId="48" xfId="0" applyFont="1" applyFill="1" applyBorder="1" applyAlignment="1">
      <alignment horizontal="center" vertical="center"/>
    </xf>
    <xf numFmtId="0" fontId="44" fillId="25" borderId="20" xfId="0" applyFont="1" applyFill="1" applyBorder="1" applyAlignment="1">
      <alignment horizontal="center" vertical="center"/>
    </xf>
    <xf numFmtId="0" fontId="32" fillId="25" borderId="168" xfId="0" applyFont="1" applyFill="1" applyBorder="1" applyAlignment="1">
      <alignment horizontal="center" vertical="center"/>
    </xf>
    <xf numFmtId="0" fontId="32" fillId="25" borderId="169" xfId="0" applyFont="1" applyFill="1" applyBorder="1" applyAlignment="1">
      <alignment horizontal="center" vertical="center"/>
    </xf>
    <xf numFmtId="0" fontId="43" fillId="25" borderId="66" xfId="0" applyFont="1" applyFill="1" applyBorder="1" applyAlignment="1">
      <alignment horizontal="left" vertical="center" wrapText="1"/>
    </xf>
    <xf numFmtId="0" fontId="21" fillId="25" borderId="34" xfId="0" applyFont="1" applyFill="1" applyBorder="1" applyAlignment="1">
      <alignment horizontal="center" vertical="center" wrapText="1"/>
    </xf>
    <xf numFmtId="0" fontId="20" fillId="25" borderId="66" xfId="0" applyFont="1" applyFill="1" applyBorder="1" applyAlignment="1">
      <alignment vertical="center" wrapText="1"/>
    </xf>
    <xf numFmtId="0" fontId="43" fillId="25" borderId="34" xfId="0" applyNumberFormat="1" applyFont="1" applyFill="1" applyBorder="1" applyAlignment="1">
      <alignment horizontal="center" vertical="center"/>
    </xf>
    <xf numFmtId="0" fontId="43" fillId="25" borderId="64" xfId="0" applyNumberFormat="1" applyFont="1" applyFill="1" applyBorder="1" applyAlignment="1">
      <alignment horizontal="center" vertical="center"/>
    </xf>
    <xf numFmtId="0" fontId="43" fillId="25" borderId="66" xfId="0" applyNumberFormat="1" applyFont="1" applyFill="1" applyBorder="1" applyAlignment="1">
      <alignment horizontal="center" vertical="center"/>
    </xf>
    <xf numFmtId="0" fontId="43" fillId="25" borderId="63" xfId="0" applyNumberFormat="1" applyFont="1" applyFill="1" applyBorder="1" applyAlignment="1">
      <alignment horizontal="center" vertical="center"/>
    </xf>
    <xf numFmtId="0" fontId="31" fillId="25" borderId="19" xfId="0" applyFont="1" applyFill="1" applyBorder="1" applyAlignment="1">
      <alignment horizontal="center" vertical="center" wrapText="1"/>
    </xf>
    <xf numFmtId="0" fontId="19" fillId="25" borderId="46" xfId="0" applyFont="1" applyFill="1" applyBorder="1" applyAlignment="1">
      <alignment vertical="center" wrapText="1"/>
    </xf>
    <xf numFmtId="0" fontId="32" fillId="25" borderId="12" xfId="0" applyFont="1" applyFill="1" applyBorder="1" applyAlignment="1">
      <alignment horizontal="center" vertical="center"/>
    </xf>
    <xf numFmtId="0" fontId="21" fillId="25" borderId="165" xfId="0" applyFont="1" applyFill="1" applyBorder="1" applyAlignment="1">
      <alignment horizontal="center" vertical="center" wrapText="1"/>
    </xf>
    <xf numFmtId="0" fontId="20" fillId="25" borderId="123" xfId="0" applyFont="1" applyFill="1" applyBorder="1" applyAlignment="1">
      <alignment vertical="center" wrapText="1"/>
    </xf>
    <xf numFmtId="0" fontId="32" fillId="25" borderId="155" xfId="0" applyFont="1" applyFill="1" applyBorder="1" applyAlignment="1">
      <alignment horizontal="center" vertical="center"/>
    </xf>
    <xf numFmtId="0" fontId="32" fillId="25" borderId="155" xfId="0" applyNumberFormat="1" applyFont="1" applyFill="1" applyBorder="1" applyAlignment="1">
      <alignment horizontal="center" vertical="center"/>
    </xf>
    <xf numFmtId="0" fontId="32" fillId="25" borderId="60" xfId="0" applyNumberFormat="1" applyFont="1" applyFill="1" applyBorder="1" applyAlignment="1">
      <alignment horizontal="center" vertical="center"/>
    </xf>
    <xf numFmtId="0" fontId="32" fillId="25" borderId="61" xfId="0" applyFont="1" applyFill="1" applyBorder="1" applyAlignment="1">
      <alignment horizontal="center" vertical="center"/>
    </xf>
    <xf numFmtId="0" fontId="20" fillId="25" borderId="34" xfId="0" applyFont="1" applyFill="1" applyBorder="1" applyAlignment="1">
      <alignment horizontal="center" vertical="center"/>
    </xf>
    <xf numFmtId="0" fontId="32" fillId="25" borderId="95" xfId="0" applyFont="1" applyFill="1" applyBorder="1" applyAlignment="1">
      <alignment horizontal="center" vertical="center"/>
    </xf>
    <xf numFmtId="0" fontId="43" fillId="25" borderId="96" xfId="0" applyFont="1" applyFill="1" applyBorder="1" applyAlignment="1">
      <alignment horizontal="center" vertical="center"/>
    </xf>
    <xf numFmtId="0" fontId="19" fillId="25" borderId="19" xfId="0" applyFont="1" applyFill="1" applyBorder="1" applyAlignment="1">
      <alignment/>
    </xf>
    <xf numFmtId="0" fontId="32" fillId="25" borderId="126" xfId="0" applyFont="1" applyFill="1" applyBorder="1" applyAlignment="1">
      <alignment horizontal="center" vertical="center"/>
    </xf>
    <xf numFmtId="0" fontId="19" fillId="25" borderId="19" xfId="0" applyFont="1" applyFill="1" applyBorder="1" applyAlignment="1">
      <alignment horizontal="center" vertical="center"/>
    </xf>
    <xf numFmtId="0" fontId="32" fillId="25" borderId="170" xfId="0" applyFont="1" applyFill="1" applyBorder="1" applyAlignment="1">
      <alignment horizontal="center" vertical="center"/>
    </xf>
    <xf numFmtId="0" fontId="44" fillId="25" borderId="165" xfId="0" applyFont="1" applyFill="1" applyBorder="1" applyAlignment="1">
      <alignment horizontal="center" vertical="center"/>
    </xf>
    <xf numFmtId="0" fontId="43" fillId="25" borderId="121" xfId="0" applyFont="1" applyFill="1" applyBorder="1" applyAlignment="1">
      <alignment horizontal="center" vertical="center"/>
    </xf>
    <xf numFmtId="0" fontId="43" fillId="25" borderId="45" xfId="0" applyFont="1" applyFill="1" applyBorder="1" applyAlignment="1">
      <alignment horizontal="center" vertical="center"/>
    </xf>
    <xf numFmtId="0" fontId="43" fillId="25" borderId="111" xfId="0" applyFont="1" applyFill="1" applyBorder="1" applyAlignment="1">
      <alignment horizontal="center" vertical="center"/>
    </xf>
    <xf numFmtId="0" fontId="43" fillId="25" borderId="171" xfId="0" applyFont="1" applyFill="1" applyBorder="1" applyAlignment="1">
      <alignment horizontal="center" vertical="center"/>
    </xf>
    <xf numFmtId="0" fontId="43" fillId="25" borderId="172" xfId="0" applyFont="1" applyFill="1" applyBorder="1" applyAlignment="1">
      <alignment horizontal="center" vertical="center"/>
    </xf>
    <xf numFmtId="0" fontId="32" fillId="25" borderId="16" xfId="0" applyFont="1" applyFill="1" applyBorder="1" applyAlignment="1">
      <alignment horizontal="center" vertical="center"/>
    </xf>
    <xf numFmtId="0" fontId="43" fillId="25" borderId="27" xfId="0" applyFont="1" applyFill="1" applyBorder="1" applyAlignment="1">
      <alignment horizontal="center" vertical="center"/>
    </xf>
    <xf numFmtId="0" fontId="32" fillId="25" borderId="27" xfId="0" applyFont="1" applyFill="1" applyBorder="1" applyAlignment="1">
      <alignment horizontal="center" vertical="center"/>
    </xf>
    <xf numFmtId="0" fontId="32" fillId="25" borderId="68" xfId="0" applyFont="1" applyFill="1" applyBorder="1" applyAlignment="1">
      <alignment horizontal="center" vertical="center"/>
    </xf>
    <xf numFmtId="0" fontId="32" fillId="25" borderId="33" xfId="0" applyFont="1" applyFill="1" applyBorder="1" applyAlignment="1">
      <alignment horizontal="center" vertical="center"/>
    </xf>
    <xf numFmtId="0" fontId="43" fillId="25" borderId="62" xfId="0" applyFont="1" applyFill="1" applyBorder="1" applyAlignment="1">
      <alignment horizontal="center" vertical="center"/>
    </xf>
    <xf numFmtId="0" fontId="43" fillId="25" borderId="68" xfId="0" applyFont="1" applyFill="1" applyBorder="1" applyAlignment="1">
      <alignment horizontal="center" vertical="center"/>
    </xf>
    <xf numFmtId="0" fontId="32" fillId="25" borderId="32" xfId="0" applyFont="1" applyFill="1" applyBorder="1" applyAlignment="1">
      <alignment horizontal="center" vertical="center"/>
    </xf>
    <xf numFmtId="0" fontId="32" fillId="25" borderId="30" xfId="0" applyFont="1" applyFill="1" applyBorder="1" applyAlignment="1">
      <alignment horizontal="center" vertical="center"/>
    </xf>
    <xf numFmtId="0" fontId="32" fillId="25" borderId="173" xfId="0" applyFont="1" applyFill="1" applyBorder="1" applyAlignment="1">
      <alignment horizontal="center" vertical="center"/>
    </xf>
    <xf numFmtId="0" fontId="43" fillId="25" borderId="32" xfId="0" applyFont="1" applyFill="1" applyBorder="1" applyAlignment="1">
      <alignment horizontal="center" vertical="center"/>
    </xf>
    <xf numFmtId="0" fontId="43" fillId="25" borderId="29" xfId="0" applyFont="1" applyFill="1" applyBorder="1" applyAlignment="1">
      <alignment horizontal="center" vertical="center"/>
    </xf>
    <xf numFmtId="1" fontId="43" fillId="25" borderId="34" xfId="0" applyNumberFormat="1" applyFont="1" applyFill="1" applyBorder="1" applyAlignment="1">
      <alignment horizontal="center" vertical="center"/>
    </xf>
    <xf numFmtId="1" fontId="43" fillId="25" borderId="64" xfId="0" applyNumberFormat="1" applyFont="1" applyFill="1" applyBorder="1" applyAlignment="1">
      <alignment horizontal="center" vertical="center"/>
    </xf>
    <xf numFmtId="1" fontId="43" fillId="25" borderId="66" xfId="0" applyNumberFormat="1" applyFont="1" applyFill="1" applyBorder="1" applyAlignment="1">
      <alignment horizontal="center" vertical="center"/>
    </xf>
    <xf numFmtId="1" fontId="43" fillId="25" borderId="63" xfId="0" applyNumberFormat="1" applyFont="1" applyFill="1" applyBorder="1" applyAlignment="1">
      <alignment horizontal="center" vertical="center"/>
    </xf>
    <xf numFmtId="1" fontId="43" fillId="25" borderId="167" xfId="0" applyNumberFormat="1" applyFont="1" applyFill="1" applyBorder="1" applyAlignment="1">
      <alignment horizontal="center" vertical="center"/>
    </xf>
    <xf numFmtId="0" fontId="44" fillId="25" borderId="19" xfId="0" applyFont="1" applyFill="1" applyBorder="1" applyAlignment="1">
      <alignment horizontal="center" vertical="center"/>
    </xf>
    <xf numFmtId="0" fontId="44" fillId="25" borderId="46" xfId="0" applyNumberFormat="1" applyFont="1" applyFill="1" applyBorder="1" applyAlignment="1">
      <alignment horizontal="center" vertical="center"/>
    </xf>
    <xf numFmtId="0" fontId="43" fillId="25" borderId="23" xfId="0" applyFont="1" applyFill="1" applyBorder="1" applyAlignment="1">
      <alignment horizontal="center" vertical="center"/>
    </xf>
    <xf numFmtId="0" fontId="43" fillId="25" borderId="20" xfId="0" applyFont="1" applyFill="1" applyBorder="1" applyAlignment="1">
      <alignment horizontal="center" vertical="center"/>
    </xf>
    <xf numFmtId="0" fontId="43" fillId="25" borderId="22" xfId="0" applyFont="1" applyFill="1" applyBorder="1" applyAlignment="1">
      <alignment horizontal="center" vertical="center"/>
    </xf>
    <xf numFmtId="0" fontId="43" fillId="25" borderId="58" xfId="0" applyFont="1" applyFill="1" applyBorder="1" applyAlignment="1">
      <alignment horizontal="center" vertical="center"/>
    </xf>
    <xf numFmtId="1" fontId="43" fillId="25" borderId="25" xfId="0" applyNumberFormat="1" applyFont="1" applyFill="1" applyBorder="1" applyAlignment="1">
      <alignment horizontal="center" vertical="center"/>
    </xf>
    <xf numFmtId="0" fontId="43" fillId="25" borderId="24" xfId="0" applyFont="1" applyFill="1" applyBorder="1" applyAlignment="1">
      <alignment horizontal="center" vertical="center"/>
    </xf>
    <xf numFmtId="1" fontId="21" fillId="25" borderId="21" xfId="0" applyNumberFormat="1" applyFont="1" applyFill="1" applyBorder="1" applyAlignment="1">
      <alignment horizontal="center" vertical="center"/>
    </xf>
    <xf numFmtId="1" fontId="21" fillId="25" borderId="48" xfId="0" applyNumberFormat="1" applyFont="1" applyFill="1" applyBorder="1" applyAlignment="1">
      <alignment horizontal="center" vertical="center"/>
    </xf>
    <xf numFmtId="0" fontId="57" fillId="0" borderId="0" xfId="0" applyFont="1" applyAlignment="1">
      <alignment horizontal="center"/>
    </xf>
    <xf numFmtId="1" fontId="21" fillId="25" borderId="118" xfId="0" applyNumberFormat="1" applyFont="1" applyFill="1" applyBorder="1" applyAlignment="1">
      <alignment horizontal="center" vertical="center"/>
    </xf>
    <xf numFmtId="1" fontId="21" fillId="25" borderId="25" xfId="0" applyNumberFormat="1" applyFont="1" applyFill="1" applyBorder="1" applyAlignment="1">
      <alignment horizontal="center" vertical="center"/>
    </xf>
    <xf numFmtId="0" fontId="43" fillId="25" borderId="20" xfId="0" applyNumberFormat="1" applyFont="1" applyFill="1" applyBorder="1" applyAlignment="1">
      <alignment horizontal="center" vertical="center"/>
    </xf>
    <xf numFmtId="0" fontId="43" fillId="25" borderId="25" xfId="0" applyNumberFormat="1" applyFont="1" applyFill="1" applyBorder="1" applyAlignment="1">
      <alignment horizontal="center" vertical="center"/>
    </xf>
    <xf numFmtId="0" fontId="43" fillId="25" borderId="48" xfId="0" applyNumberFormat="1" applyFont="1" applyFill="1" applyBorder="1" applyAlignment="1">
      <alignment horizontal="center" vertical="center"/>
    </xf>
    <xf numFmtId="0" fontId="43" fillId="25" borderId="33" xfId="0" applyFont="1" applyFill="1" applyBorder="1" applyAlignment="1">
      <alignment horizontal="center" vertical="center"/>
    </xf>
    <xf numFmtId="0" fontId="32" fillId="25" borderId="174" xfId="0" applyFont="1" applyFill="1" applyBorder="1" applyAlignment="1">
      <alignment horizontal="center" vertical="center"/>
    </xf>
    <xf numFmtId="0" fontId="43" fillId="25" borderId="34" xfId="0" applyFont="1" applyFill="1" applyBorder="1" applyAlignment="1">
      <alignment horizontal="center"/>
    </xf>
    <xf numFmtId="0" fontId="43" fillId="25" borderId="175" xfId="0" applyFont="1" applyFill="1" applyBorder="1" applyAlignment="1">
      <alignment horizontal="center" vertical="center"/>
    </xf>
    <xf numFmtId="0" fontId="43" fillId="25" borderId="176" xfId="0" applyFont="1" applyFill="1" applyBorder="1" applyAlignment="1">
      <alignment horizontal="center" vertical="center"/>
    </xf>
    <xf numFmtId="0" fontId="43" fillId="25" borderId="177" xfId="0" applyFont="1" applyFill="1" applyBorder="1" applyAlignment="1">
      <alignment horizontal="center" vertical="center"/>
    </xf>
    <xf numFmtId="0" fontId="20" fillId="25" borderId="18" xfId="0" applyFont="1" applyFill="1" applyBorder="1" applyAlignment="1">
      <alignment horizontal="center" vertical="center"/>
    </xf>
    <xf numFmtId="0" fontId="20" fillId="25" borderId="67" xfId="0" applyFont="1" applyFill="1" applyBorder="1" applyAlignment="1">
      <alignment horizontal="center" vertical="center"/>
    </xf>
    <xf numFmtId="0" fontId="20" fillId="25" borderId="17" xfId="0" applyFont="1" applyFill="1" applyBorder="1" applyAlignment="1">
      <alignment horizontal="center" vertical="center"/>
    </xf>
    <xf numFmtId="0" fontId="20" fillId="25" borderId="55" xfId="0" applyFont="1" applyFill="1" applyBorder="1" applyAlignment="1">
      <alignment horizontal="center" vertical="center"/>
    </xf>
    <xf numFmtId="0" fontId="20" fillId="25" borderId="16" xfId="0" applyFont="1" applyFill="1" applyBorder="1" applyAlignment="1">
      <alignment horizontal="center" vertical="center"/>
    </xf>
    <xf numFmtId="0" fontId="20" fillId="25" borderId="48" xfId="0" applyFont="1" applyFill="1" applyBorder="1" applyAlignment="1">
      <alignment/>
    </xf>
    <xf numFmtId="0" fontId="23" fillId="25" borderId="25" xfId="0" applyFont="1" applyFill="1" applyBorder="1" applyAlignment="1">
      <alignment/>
    </xf>
    <xf numFmtId="0" fontId="23" fillId="25" borderId="58" xfId="0" applyFont="1" applyFill="1" applyBorder="1" applyAlignment="1">
      <alignment/>
    </xf>
    <xf numFmtId="0" fontId="20" fillId="25" borderId="20" xfId="0" applyFont="1" applyFill="1" applyBorder="1" applyAlignment="1">
      <alignment horizontal="center" vertical="center"/>
    </xf>
    <xf numFmtId="0" fontId="20" fillId="25" borderId="25" xfId="0" applyFont="1" applyFill="1" applyBorder="1" applyAlignment="1">
      <alignment horizontal="center" vertical="center"/>
    </xf>
    <xf numFmtId="0" fontId="20" fillId="25" borderId="22" xfId="0" applyFont="1" applyFill="1" applyBorder="1" applyAlignment="1">
      <alignment horizontal="center" vertical="center"/>
    </xf>
    <xf numFmtId="0" fontId="20" fillId="25" borderId="24" xfId="0" applyFont="1" applyFill="1" applyBorder="1" applyAlignment="1">
      <alignment horizontal="center" vertical="center"/>
    </xf>
    <xf numFmtId="0" fontId="20" fillId="25" borderId="21" xfId="0" applyFont="1" applyFill="1" applyBorder="1" applyAlignment="1">
      <alignment horizontal="center" vertical="center"/>
    </xf>
    <xf numFmtId="0" fontId="20" fillId="25" borderId="46" xfId="0" applyFont="1" applyFill="1" applyBorder="1" applyAlignment="1">
      <alignment horizontal="center" vertical="center"/>
    </xf>
    <xf numFmtId="0" fontId="20" fillId="25" borderId="28" xfId="0" applyFont="1" applyFill="1" applyBorder="1" applyAlignment="1">
      <alignment horizontal="center" vertical="center"/>
    </xf>
    <xf numFmtId="0" fontId="20" fillId="25" borderId="68" xfId="0" applyFont="1" applyFill="1" applyBorder="1" applyAlignment="1">
      <alignment horizontal="center" vertical="center"/>
    </xf>
    <xf numFmtId="0" fontId="20" fillId="25" borderId="33" xfId="0" applyFont="1" applyFill="1" applyBorder="1" applyAlignment="1">
      <alignment horizontal="center" vertical="center"/>
    </xf>
    <xf numFmtId="0" fontId="20" fillId="25" borderId="32" xfId="0" applyFont="1" applyFill="1" applyBorder="1" applyAlignment="1">
      <alignment horizontal="center" vertical="center"/>
    </xf>
    <xf numFmtId="0" fontId="20" fillId="25" borderId="29" xfId="0" applyFont="1" applyFill="1" applyBorder="1" applyAlignment="1">
      <alignment horizontal="center" vertical="center"/>
    </xf>
    <xf numFmtId="0" fontId="24" fillId="25" borderId="0" xfId="0" applyFont="1" applyFill="1" applyAlignment="1">
      <alignment/>
    </xf>
    <xf numFmtId="1" fontId="43" fillId="25" borderId="129" xfId="0" applyNumberFormat="1" applyFont="1" applyFill="1" applyBorder="1" applyAlignment="1">
      <alignment horizontal="center" vertical="center" textRotation="90"/>
    </xf>
    <xf numFmtId="1" fontId="43" fillId="25" borderId="73" xfId="0" applyNumberFormat="1" applyFont="1" applyFill="1" applyBorder="1" applyAlignment="1">
      <alignment horizontal="center" vertical="center" textRotation="90"/>
    </xf>
    <xf numFmtId="0" fontId="43" fillId="25" borderId="178" xfId="0" applyFont="1" applyFill="1" applyBorder="1" applyAlignment="1">
      <alignment horizontal="center" vertical="center" wrapText="1"/>
    </xf>
    <xf numFmtId="0" fontId="43" fillId="25" borderId="135" xfId="0" applyFont="1" applyFill="1" applyBorder="1" applyAlignment="1" quotePrefix="1">
      <alignment horizontal="center" vertical="center"/>
    </xf>
    <xf numFmtId="0" fontId="32" fillId="25" borderId="179" xfId="0" applyFont="1" applyFill="1" applyBorder="1" applyAlignment="1">
      <alignment horizontal="center" vertical="center"/>
    </xf>
    <xf numFmtId="0" fontId="32" fillId="25" borderId="91" xfId="0" applyFont="1" applyFill="1" applyBorder="1" applyAlignment="1">
      <alignment horizontal="left" vertical="center" wrapText="1"/>
    </xf>
    <xf numFmtId="0" fontId="32" fillId="25" borderId="180" xfId="0" applyFont="1" applyFill="1" applyBorder="1" applyAlignment="1" quotePrefix="1">
      <alignment horizontal="center" vertical="center"/>
    </xf>
    <xf numFmtId="0" fontId="32" fillId="25" borderId="181" xfId="0" applyFont="1" applyFill="1" applyBorder="1" applyAlignment="1" quotePrefix="1">
      <alignment horizontal="center" vertical="center"/>
    </xf>
    <xf numFmtId="0" fontId="43" fillId="25" borderId="182" xfId="0" applyFont="1" applyFill="1" applyBorder="1" applyAlignment="1">
      <alignment horizontal="center" vertical="center"/>
    </xf>
    <xf numFmtId="0" fontId="32" fillId="25" borderId="183" xfId="0" applyFont="1" applyFill="1" applyBorder="1" applyAlignment="1">
      <alignment horizontal="center" vertical="center"/>
    </xf>
    <xf numFmtId="0" fontId="32" fillId="25" borderId="184" xfId="0" applyFont="1" applyFill="1" applyBorder="1" applyAlignment="1">
      <alignment horizontal="left" vertical="center" wrapText="1"/>
    </xf>
    <xf numFmtId="0" fontId="43" fillId="25" borderId="81" xfId="0" applyFont="1" applyFill="1" applyBorder="1" applyAlignment="1">
      <alignment horizontal="center" vertical="center"/>
    </xf>
    <xf numFmtId="0" fontId="43" fillId="25" borderId="110" xfId="0" applyFont="1" applyFill="1" applyBorder="1" applyAlignment="1">
      <alignment horizontal="center" vertical="center"/>
    </xf>
    <xf numFmtId="0" fontId="43" fillId="25" borderId="108" xfId="0" applyFont="1" applyFill="1" applyBorder="1" applyAlignment="1">
      <alignment horizontal="center" vertical="center"/>
    </xf>
    <xf numFmtId="0" fontId="32" fillId="25" borderId="185" xfId="0" applyFont="1" applyFill="1" applyBorder="1" applyAlignment="1">
      <alignment horizontal="center" vertical="center"/>
    </xf>
    <xf numFmtId="0" fontId="32" fillId="25" borderId="186" xfId="0" applyFont="1" applyFill="1" applyBorder="1" applyAlignment="1">
      <alignment horizontal="left" vertical="center" wrapText="1"/>
    </xf>
    <xf numFmtId="0" fontId="32" fillId="25" borderId="187" xfId="0" applyFont="1" applyFill="1" applyBorder="1" applyAlignment="1">
      <alignment horizontal="center" vertical="center"/>
    </xf>
    <xf numFmtId="0" fontId="32" fillId="25" borderId="188" xfId="0" applyFont="1" applyFill="1" applyBorder="1" applyAlignment="1">
      <alignment horizontal="left" vertical="center" wrapText="1"/>
    </xf>
    <xf numFmtId="0" fontId="43" fillId="25" borderId="189" xfId="0" applyFont="1" applyFill="1" applyBorder="1" applyAlignment="1">
      <alignment horizontal="center" vertical="center"/>
    </xf>
    <xf numFmtId="0" fontId="32" fillId="25" borderId="0" xfId="0" applyFont="1" applyFill="1" applyBorder="1" applyAlignment="1" quotePrefix="1">
      <alignment horizontal="center" vertical="center"/>
    </xf>
    <xf numFmtId="0" fontId="32" fillId="25" borderId="0" xfId="0" applyFont="1" applyFill="1" applyBorder="1" applyAlignment="1">
      <alignment horizontal="left" vertical="center" wrapText="1"/>
    </xf>
    <xf numFmtId="0" fontId="32" fillId="25" borderId="134" xfId="0" applyFont="1" applyFill="1" applyBorder="1" applyAlignment="1">
      <alignment horizontal="center" vertical="center"/>
    </xf>
    <xf numFmtId="0" fontId="32" fillId="25" borderId="143" xfId="0" applyFont="1" applyFill="1" applyBorder="1" applyAlignment="1" quotePrefix="1">
      <alignment horizontal="center" vertical="center"/>
    </xf>
    <xf numFmtId="0" fontId="32" fillId="25" borderId="135" xfId="0" applyFont="1" applyFill="1" applyBorder="1" applyAlignment="1" quotePrefix="1">
      <alignment horizontal="center" vertical="center"/>
    </xf>
    <xf numFmtId="0" fontId="32" fillId="25" borderId="190" xfId="0" applyFont="1" applyFill="1" applyBorder="1" applyAlignment="1">
      <alignment horizontal="center" vertical="center"/>
    </xf>
    <xf numFmtId="0" fontId="32" fillId="25" borderId="103" xfId="0" applyFont="1" applyFill="1" applyBorder="1" applyAlignment="1" quotePrefix="1">
      <alignment horizontal="center" vertical="center"/>
    </xf>
    <xf numFmtId="0" fontId="32" fillId="25" borderId="83" xfId="0" applyFont="1" applyFill="1" applyBorder="1" applyAlignment="1">
      <alignment horizontal="left" vertical="center" wrapText="1"/>
    </xf>
    <xf numFmtId="0" fontId="32" fillId="25" borderId="191" xfId="0" applyFont="1" applyFill="1" applyBorder="1" applyAlignment="1" quotePrefix="1">
      <alignment horizontal="center" vertical="center"/>
    </xf>
    <xf numFmtId="0" fontId="32" fillId="25" borderId="192" xfId="0" applyFont="1" applyFill="1" applyBorder="1" applyAlignment="1" quotePrefix="1">
      <alignment horizontal="center" vertical="center"/>
    </xf>
    <xf numFmtId="0" fontId="32" fillId="25" borderId="90" xfId="0" applyFont="1" applyFill="1" applyBorder="1" applyAlignment="1" quotePrefix="1">
      <alignment horizontal="center" vertical="center"/>
    </xf>
    <xf numFmtId="0" fontId="43" fillId="25" borderId="193" xfId="0" applyFont="1" applyFill="1" applyBorder="1" applyAlignment="1">
      <alignment horizontal="left" vertical="top" wrapText="1"/>
    </xf>
    <xf numFmtId="0" fontId="32" fillId="25" borderId="194" xfId="0" applyFont="1" applyFill="1" applyBorder="1" applyAlignment="1">
      <alignment horizontal="center" vertical="center"/>
    </xf>
    <xf numFmtId="0" fontId="32" fillId="25" borderId="107" xfId="0" applyFont="1" applyFill="1" applyBorder="1" applyAlignment="1" quotePrefix="1">
      <alignment horizontal="center" vertical="center"/>
    </xf>
    <xf numFmtId="0" fontId="32" fillId="25" borderId="195" xfId="0" applyFont="1" applyFill="1" applyBorder="1" applyAlignment="1">
      <alignment horizontal="center" vertical="center"/>
    </xf>
    <xf numFmtId="0" fontId="32" fillId="25" borderId="196" xfId="0" applyFont="1" applyFill="1" applyBorder="1" applyAlignment="1">
      <alignment horizontal="left" vertical="center" wrapText="1"/>
    </xf>
    <xf numFmtId="0" fontId="32" fillId="25" borderId="144" xfId="0" applyFont="1" applyFill="1" applyBorder="1" applyAlignment="1">
      <alignment horizontal="center" vertical="center"/>
    </xf>
    <xf numFmtId="0" fontId="43" fillId="25" borderId="197" xfId="0" applyFont="1" applyFill="1" applyBorder="1" applyAlignment="1">
      <alignment horizontal="center" vertical="center"/>
    </xf>
    <xf numFmtId="0" fontId="43" fillId="25" borderId="187" xfId="0" applyFont="1" applyFill="1" applyBorder="1" applyAlignment="1">
      <alignment horizontal="center" vertical="center"/>
    </xf>
    <xf numFmtId="0" fontId="43" fillId="25" borderId="198" xfId="0" applyFont="1" applyFill="1" applyBorder="1" applyAlignment="1">
      <alignment horizontal="left" vertical="center" wrapText="1"/>
    </xf>
    <xf numFmtId="0" fontId="32" fillId="25" borderId="199" xfId="0" applyFont="1" applyFill="1" applyBorder="1" applyAlignment="1" quotePrefix="1">
      <alignment horizontal="center" vertical="center"/>
    </xf>
    <xf numFmtId="0" fontId="43" fillId="25" borderId="156" xfId="0" applyFont="1" applyFill="1" applyBorder="1" applyAlignment="1">
      <alignment horizontal="center" vertical="center"/>
    </xf>
    <xf numFmtId="0" fontId="43" fillId="25" borderId="164" xfId="0" applyFont="1" applyFill="1" applyBorder="1" applyAlignment="1">
      <alignment horizontal="center" vertical="center"/>
    </xf>
    <xf numFmtId="0" fontId="43" fillId="25" borderId="167" xfId="0" applyNumberFormat="1" applyFont="1" applyFill="1" applyBorder="1" applyAlignment="1">
      <alignment horizontal="center" vertical="center"/>
    </xf>
    <xf numFmtId="0" fontId="43" fillId="25" borderId="164" xfId="0" applyNumberFormat="1" applyFont="1" applyFill="1" applyBorder="1" applyAlignment="1">
      <alignment horizontal="center" vertical="center"/>
    </xf>
    <xf numFmtId="0" fontId="21" fillId="25" borderId="27" xfId="0" applyFont="1" applyFill="1" applyBorder="1" applyAlignment="1">
      <alignment horizontal="center" vertical="center" wrapText="1"/>
    </xf>
    <xf numFmtId="0" fontId="20" fillId="25" borderId="68" xfId="0" applyFont="1" applyFill="1" applyBorder="1" applyAlignment="1">
      <alignment vertical="center" wrapText="1"/>
    </xf>
    <xf numFmtId="0" fontId="0" fillId="25" borderId="40" xfId="0" applyFont="1" applyFill="1" applyBorder="1" applyAlignment="1">
      <alignment horizontal="center" vertical="center"/>
    </xf>
    <xf numFmtId="0" fontId="0" fillId="25" borderId="142" xfId="0" applyFont="1" applyFill="1" applyBorder="1" applyAlignment="1">
      <alignment horizontal="center" vertical="center"/>
    </xf>
    <xf numFmtId="0" fontId="0" fillId="25" borderId="50" xfId="0" applyFont="1" applyFill="1" applyBorder="1" applyAlignment="1">
      <alignment horizontal="center" vertical="center"/>
    </xf>
    <xf numFmtId="0" fontId="0" fillId="25" borderId="200" xfId="0" applyFont="1" applyFill="1" applyBorder="1" applyAlignment="1">
      <alignment horizontal="center" vertical="center"/>
    </xf>
    <xf numFmtId="0" fontId="20" fillId="25" borderId="11" xfId="0" applyFont="1" applyFill="1" applyBorder="1" applyAlignment="1">
      <alignment horizontal="center" vertical="center"/>
    </xf>
    <xf numFmtId="0" fontId="0" fillId="25" borderId="25" xfId="0" applyFont="1" applyFill="1" applyBorder="1" applyAlignment="1">
      <alignment/>
    </xf>
    <xf numFmtId="0" fontId="0" fillId="25" borderId="58" xfId="0" applyFont="1" applyFill="1" applyBorder="1" applyAlignment="1">
      <alignment/>
    </xf>
    <xf numFmtId="0" fontId="32" fillId="25" borderId="113" xfId="0" applyFont="1" applyFill="1" applyBorder="1" applyAlignment="1">
      <alignment horizontal="center" vertical="center"/>
    </xf>
    <xf numFmtId="0" fontId="43" fillId="25" borderId="201" xfId="0" applyFont="1" applyFill="1" applyBorder="1" applyAlignment="1">
      <alignment horizontal="center" vertical="center"/>
    </xf>
    <xf numFmtId="0" fontId="43" fillId="25" borderId="98" xfId="0" applyFont="1" applyFill="1" applyBorder="1" applyAlignment="1">
      <alignment horizontal="center" vertical="center"/>
    </xf>
    <xf numFmtId="0" fontId="20" fillId="25" borderId="176" xfId="0" applyFont="1" applyFill="1" applyBorder="1" applyAlignment="1">
      <alignment horizontal="center"/>
    </xf>
    <xf numFmtId="0" fontId="19" fillId="25" borderId="40" xfId="0" applyFont="1" applyFill="1" applyBorder="1" applyAlignment="1">
      <alignment/>
    </xf>
    <xf numFmtId="0" fontId="20" fillId="25" borderId="56" xfId="0" applyFont="1" applyFill="1" applyBorder="1" applyAlignment="1">
      <alignment horizontal="center" vertical="center"/>
    </xf>
    <xf numFmtId="0" fontId="20" fillId="25" borderId="48" xfId="0" applyFont="1" applyFill="1" applyBorder="1" applyAlignment="1">
      <alignment horizontal="center" vertical="center"/>
    </xf>
    <xf numFmtId="0" fontId="20" fillId="25" borderId="31" xfId="0" applyFont="1" applyFill="1" applyBorder="1" applyAlignment="1">
      <alignment horizontal="center" vertical="center"/>
    </xf>
    <xf numFmtId="0" fontId="19" fillId="25" borderId="69" xfId="0" applyFont="1" applyFill="1" applyBorder="1" applyAlignment="1">
      <alignment/>
    </xf>
    <xf numFmtId="0" fontId="19" fillId="25" borderId="69" xfId="0" applyFont="1" applyFill="1" applyBorder="1" applyAlignment="1">
      <alignment horizontal="left"/>
    </xf>
    <xf numFmtId="0" fontId="19" fillId="0" borderId="77" xfId="0" applyFont="1" applyBorder="1" applyAlignment="1">
      <alignment/>
    </xf>
    <xf numFmtId="0" fontId="19" fillId="0" borderId="77" xfId="0" applyFont="1" applyBorder="1" applyAlignment="1">
      <alignment wrapText="1"/>
    </xf>
    <xf numFmtId="0" fontId="19" fillId="0" borderId="86" xfId="0" applyFont="1" applyBorder="1" applyAlignment="1">
      <alignment/>
    </xf>
    <xf numFmtId="0" fontId="0" fillId="0" borderId="0" xfId="0" applyFont="1" applyAlignment="1">
      <alignment horizontal="center"/>
    </xf>
    <xf numFmtId="0" fontId="0" fillId="0" borderId="0" xfId="0" applyFont="1" applyBorder="1" applyAlignment="1">
      <alignment/>
    </xf>
    <xf numFmtId="0" fontId="51" fillId="0" borderId="0" xfId="0" applyFont="1" applyAlignment="1">
      <alignment horizontal="center"/>
    </xf>
    <xf numFmtId="0" fontId="52" fillId="0" borderId="0" xfId="0" applyFont="1" applyAlignment="1">
      <alignment horizontal="center"/>
    </xf>
    <xf numFmtId="0" fontId="54" fillId="0" borderId="0" xfId="0" applyFont="1" applyAlignment="1">
      <alignment horizontal="center"/>
    </xf>
    <xf numFmtId="0" fontId="55" fillId="0" borderId="0" xfId="0" applyFont="1" applyBorder="1" applyAlignment="1">
      <alignment horizontal="center"/>
    </xf>
    <xf numFmtId="0" fontId="56" fillId="0" borderId="0" xfId="0" applyFont="1" applyAlignment="1">
      <alignment horizontal="center"/>
    </xf>
    <xf numFmtId="0" fontId="57" fillId="0" borderId="0" xfId="0" applyFont="1" applyBorder="1" applyAlignment="1">
      <alignment horizontal="center"/>
    </xf>
    <xf numFmtId="0" fontId="53" fillId="0" borderId="0" xfId="0" applyFont="1" applyAlignment="1">
      <alignment/>
    </xf>
    <xf numFmtId="0" fontId="56" fillId="0" borderId="0" xfId="0" applyFont="1" applyAlignment="1">
      <alignment/>
    </xf>
    <xf numFmtId="0" fontId="58" fillId="0" borderId="0" xfId="0" applyFont="1" applyAlignment="1">
      <alignment horizontal="center"/>
    </xf>
    <xf numFmtId="0" fontId="54" fillId="0" borderId="0" xfId="0" applyFont="1" applyBorder="1" applyAlignment="1">
      <alignment horizontal="left"/>
    </xf>
    <xf numFmtId="0" fontId="57" fillId="0" borderId="0" xfId="0" applyFont="1" applyAlignment="1">
      <alignment horizontal="left"/>
    </xf>
    <xf numFmtId="0" fontId="56" fillId="0" borderId="0" xfId="0" applyFont="1" applyBorder="1" applyAlignment="1">
      <alignment horizontal="center"/>
    </xf>
    <xf numFmtId="0" fontId="60" fillId="0" borderId="0" xfId="0" applyFont="1" applyAlignment="1">
      <alignment horizontal="center"/>
    </xf>
    <xf numFmtId="0" fontId="59" fillId="0" borderId="0" xfId="0" applyFont="1" applyAlignment="1">
      <alignment horizontal="center"/>
    </xf>
    <xf numFmtId="0" fontId="61" fillId="0" borderId="0" xfId="0" applyFont="1" applyAlignment="1">
      <alignment horizontal="center"/>
    </xf>
    <xf numFmtId="0" fontId="54" fillId="0" borderId="0" xfId="0" applyFont="1" applyBorder="1" applyAlignment="1">
      <alignment horizontal="center"/>
    </xf>
    <xf numFmtId="0" fontId="62" fillId="0" borderId="0" xfId="0" applyFont="1" applyBorder="1" applyAlignment="1">
      <alignment horizontal="center"/>
    </xf>
    <xf numFmtId="0" fontId="62" fillId="0" borderId="0" xfId="0" applyFont="1" applyBorder="1" applyAlignment="1">
      <alignment horizontal="right"/>
    </xf>
    <xf numFmtId="0" fontId="63" fillId="0" borderId="0" xfId="0" applyFont="1" applyBorder="1" applyAlignment="1">
      <alignment horizontal="left"/>
    </xf>
    <xf numFmtId="0" fontId="0" fillId="0" borderId="0" xfId="0" applyFont="1" applyAlignment="1">
      <alignment wrapText="1"/>
    </xf>
    <xf numFmtId="0" fontId="65" fillId="0" borderId="0" xfId="0" applyFont="1" applyAlignment="1">
      <alignment horizontal="left" vertical="top" wrapText="1"/>
    </xf>
    <xf numFmtId="0" fontId="65" fillId="0" borderId="0" xfId="0" applyFont="1" applyBorder="1" applyAlignment="1">
      <alignment horizontal="left" vertical="top" wrapText="1"/>
    </xf>
    <xf numFmtId="0" fontId="61" fillId="0" borderId="0" xfId="0" applyFont="1" applyAlignment="1">
      <alignment horizontal="left" vertical="top"/>
    </xf>
    <xf numFmtId="0" fontId="0" fillId="0" borderId="0" xfId="0" applyAlignment="1">
      <alignment horizontal="left" vertical="top"/>
    </xf>
    <xf numFmtId="0" fontId="63" fillId="0" borderId="0" xfId="0" applyFont="1" applyAlignment="1">
      <alignment horizontal="left" vertical="top"/>
    </xf>
    <xf numFmtId="0" fontId="57" fillId="0" borderId="0" xfId="0" applyFont="1" applyAlignment="1">
      <alignment horizontal="right"/>
    </xf>
    <xf numFmtId="0" fontId="63" fillId="0" borderId="0" xfId="0" applyFont="1" applyAlignment="1">
      <alignment horizontal="left" vertical="top"/>
    </xf>
    <xf numFmtId="0" fontId="63" fillId="0" borderId="0" xfId="0" applyFont="1" applyAlignment="1">
      <alignment horizontal="left" vertical="top" wrapText="1"/>
    </xf>
    <xf numFmtId="0" fontId="36" fillId="0" borderId="0" xfId="0" applyFont="1" applyAlignment="1">
      <alignment horizontal="left"/>
    </xf>
    <xf numFmtId="0" fontId="66" fillId="0" borderId="0" xfId="0" applyFont="1" applyAlignment="1">
      <alignment horizontal="left" vertical="top"/>
    </xf>
    <xf numFmtId="0" fontId="43" fillId="0" borderId="0" xfId="0" applyFont="1" applyAlignment="1">
      <alignment horizontal="right" vertical="top"/>
    </xf>
    <xf numFmtId="0" fontId="44" fillId="0" borderId="0" xfId="0" applyFont="1" applyAlignment="1">
      <alignment horizontal="left" vertical="top"/>
    </xf>
    <xf numFmtId="0" fontId="65" fillId="0" borderId="0" xfId="0" applyFont="1" applyAlignment="1">
      <alignment vertical="top" wrapText="1"/>
    </xf>
    <xf numFmtId="0" fontId="66" fillId="0" borderId="0" xfId="0" applyFont="1" applyAlignment="1">
      <alignment horizontal="left" vertical="top" wrapText="1"/>
    </xf>
    <xf numFmtId="0" fontId="66" fillId="0" borderId="0" xfId="0" applyFont="1" applyAlignment="1">
      <alignment horizontal="left"/>
    </xf>
    <xf numFmtId="0" fontId="67" fillId="0" borderId="0" xfId="0" applyFont="1" applyAlignment="1">
      <alignment horizontal="right"/>
    </xf>
    <xf numFmtId="0" fontId="44" fillId="0" borderId="0" xfId="0" applyFont="1" applyAlignment="1">
      <alignment horizontal="left"/>
    </xf>
    <xf numFmtId="0" fontId="68" fillId="0" borderId="0" xfId="0" applyFont="1" applyAlignment="1">
      <alignment horizontal="center"/>
    </xf>
    <xf numFmtId="0" fontId="43" fillId="0" borderId="0" xfId="0" applyFont="1" applyAlignment="1">
      <alignment horizontal="right"/>
    </xf>
    <xf numFmtId="0" fontId="69" fillId="0" borderId="0" xfId="0" applyFont="1" applyAlignment="1">
      <alignment horizontal="left"/>
    </xf>
    <xf numFmtId="0" fontId="70" fillId="0" borderId="0" xfId="0" applyFont="1" applyAlignment="1">
      <alignment horizontal="center"/>
    </xf>
    <xf numFmtId="0" fontId="71" fillId="0" borderId="0" xfId="0" applyFont="1" applyAlignment="1">
      <alignment horizontal="left"/>
    </xf>
    <xf numFmtId="0" fontId="53" fillId="0" borderId="0" xfId="0" applyFont="1" applyAlignment="1">
      <alignment horizontal="left"/>
    </xf>
    <xf numFmtId="0" fontId="51" fillId="0" borderId="0" xfId="0" applyFont="1" applyBorder="1" applyAlignment="1">
      <alignment horizontal="center"/>
    </xf>
    <xf numFmtId="0" fontId="54" fillId="0" borderId="0" xfId="0" applyFont="1" applyBorder="1" applyAlignment="1">
      <alignment horizontal="center" vertical="center"/>
    </xf>
    <xf numFmtId="0" fontId="54" fillId="0" borderId="0" xfId="0" applyFont="1" applyBorder="1" applyAlignment="1">
      <alignment horizontal="center" vertical="top"/>
    </xf>
    <xf numFmtId="173" fontId="73" fillId="0" borderId="0" xfId="0" applyNumberFormat="1" applyFont="1" applyBorder="1" applyAlignment="1">
      <alignment horizontal="center" vertical="center"/>
    </xf>
    <xf numFmtId="0" fontId="53" fillId="0" borderId="0" xfId="0" applyFont="1" applyBorder="1" applyAlignment="1">
      <alignment horizontal="center" vertical="center" wrapText="1"/>
    </xf>
    <xf numFmtId="173" fontId="74" fillId="0" borderId="0" xfId="0" applyNumberFormat="1" applyFont="1" applyBorder="1" applyAlignment="1">
      <alignment horizontal="center" vertical="center"/>
    </xf>
    <xf numFmtId="0" fontId="0" fillId="0" borderId="0" xfId="0" applyBorder="1" applyAlignment="1">
      <alignment horizontal="center" vertical="center"/>
    </xf>
    <xf numFmtId="0" fontId="62" fillId="0" borderId="0" xfId="0" applyFont="1" applyBorder="1" applyAlignment="1">
      <alignment horizontal="center" vertical="center"/>
    </xf>
    <xf numFmtId="0" fontId="62" fillId="0" borderId="0" xfId="0" applyFont="1" applyBorder="1" applyAlignment="1">
      <alignment horizontal="center" vertical="center" wrapText="1"/>
    </xf>
    <xf numFmtId="0" fontId="53" fillId="0" borderId="0" xfId="0" applyFont="1" applyBorder="1" applyAlignment="1">
      <alignment horizontal="center" vertical="center" wrapText="1"/>
    </xf>
    <xf numFmtId="0" fontId="0" fillId="0" borderId="0" xfId="0" applyBorder="1" applyAlignment="1">
      <alignment horizontal="center" vertical="center" wrapText="1"/>
    </xf>
    <xf numFmtId="0" fontId="54" fillId="0" borderId="0" xfId="0" applyFont="1" applyBorder="1" applyAlignment="1">
      <alignment horizontal="center" vertical="center" wrapText="1"/>
    </xf>
    <xf numFmtId="0" fontId="53" fillId="0" borderId="0" xfId="0" applyFont="1" applyBorder="1" applyAlignment="1">
      <alignment vertical="center" wrapText="1"/>
    </xf>
    <xf numFmtId="0" fontId="75" fillId="0" borderId="0" xfId="0" applyFont="1" applyBorder="1" applyAlignment="1">
      <alignment horizontal="center" vertical="center"/>
    </xf>
    <xf numFmtId="0" fontId="51" fillId="0" borderId="0" xfId="0" applyFont="1" applyBorder="1" applyAlignment="1">
      <alignment horizontal="center" vertical="center" wrapText="1"/>
    </xf>
    <xf numFmtId="0" fontId="0" fillId="0" borderId="0" xfId="0" applyFont="1" applyBorder="1" applyAlignment="1">
      <alignment/>
    </xf>
    <xf numFmtId="0" fontId="72" fillId="0" borderId="0" xfId="0" applyFont="1" applyBorder="1" applyAlignment="1">
      <alignment horizontal="center" vertical="center"/>
    </xf>
    <xf numFmtId="0" fontId="54" fillId="0" borderId="0" xfId="0" applyFont="1" applyBorder="1" applyAlignment="1">
      <alignment horizontal="center" vertical="top" wrapText="1"/>
    </xf>
    <xf numFmtId="0" fontId="78" fillId="0" borderId="0" xfId="0" applyFont="1" applyBorder="1" applyAlignment="1">
      <alignment horizontal="center" vertical="center"/>
    </xf>
    <xf numFmtId="0" fontId="78" fillId="0" borderId="0" xfId="0" applyFont="1" applyBorder="1" applyAlignment="1">
      <alignment horizontal="center" vertical="center" wrapText="1"/>
    </xf>
    <xf numFmtId="0" fontId="79" fillId="0" borderId="0" xfId="0" applyFont="1" applyBorder="1" applyAlignment="1">
      <alignment horizontal="center" vertical="center" wrapText="1"/>
    </xf>
    <xf numFmtId="0" fontId="80" fillId="0" borderId="0" xfId="0" applyFont="1" applyBorder="1" applyAlignment="1">
      <alignment horizontal="center" vertical="center"/>
    </xf>
    <xf numFmtId="0" fontId="81" fillId="0" borderId="0" xfId="0" applyFont="1" applyBorder="1" applyAlignment="1">
      <alignment horizontal="center" vertical="center"/>
    </xf>
    <xf numFmtId="0" fontId="76" fillId="0" borderId="0" xfId="0" applyFont="1" applyBorder="1" applyAlignment="1">
      <alignment horizontal="center"/>
    </xf>
    <xf numFmtId="0" fontId="82" fillId="0" borderId="0" xfId="0" applyFont="1" applyBorder="1" applyAlignment="1">
      <alignment horizontal="center" vertical="center"/>
    </xf>
    <xf numFmtId="0" fontId="83" fillId="0" borderId="0" xfId="0" applyFont="1" applyBorder="1" applyAlignment="1">
      <alignment horizontal="center" vertical="center" wrapText="1"/>
    </xf>
    <xf numFmtId="0" fontId="76" fillId="0" borderId="0" xfId="0" applyFont="1" applyBorder="1" applyAlignment="1">
      <alignment horizontal="center" wrapText="1"/>
    </xf>
    <xf numFmtId="0" fontId="51" fillId="0" borderId="0" xfId="0" applyFont="1" applyBorder="1" applyAlignment="1">
      <alignment horizontal="center" wrapText="1"/>
    </xf>
    <xf numFmtId="0" fontId="81" fillId="0" borderId="0" xfId="0" applyFont="1" applyBorder="1" applyAlignment="1">
      <alignment horizontal="center" vertical="center" wrapText="1"/>
    </xf>
    <xf numFmtId="0" fontId="80" fillId="0" borderId="0" xfId="0" applyFont="1" applyBorder="1" applyAlignment="1">
      <alignment horizontal="center" vertical="center" wrapText="1"/>
    </xf>
    <xf numFmtId="0" fontId="84" fillId="0" borderId="0" xfId="0" applyFont="1" applyBorder="1" applyAlignment="1">
      <alignment horizontal="center" vertical="center" wrapText="1"/>
    </xf>
    <xf numFmtId="0" fontId="54" fillId="0" borderId="0" xfId="0" applyFont="1" applyBorder="1" applyAlignment="1">
      <alignment horizontal="center" wrapText="1"/>
    </xf>
    <xf numFmtId="0" fontId="54" fillId="0" borderId="0" xfId="0" applyFont="1" applyFill="1" applyBorder="1" applyAlignment="1">
      <alignment horizontal="center"/>
    </xf>
    <xf numFmtId="0" fontId="54" fillId="0" borderId="0" xfId="0" applyFont="1" applyFill="1" applyAlignment="1">
      <alignment horizontal="center"/>
    </xf>
    <xf numFmtId="0" fontId="51" fillId="0" borderId="0" xfId="0" applyFont="1" applyFill="1" applyAlignment="1">
      <alignment horizontal="center"/>
    </xf>
    <xf numFmtId="173" fontId="85" fillId="0" borderId="0" xfId="0" applyNumberFormat="1" applyFont="1" applyFill="1" applyAlignment="1">
      <alignment horizontal="center"/>
    </xf>
    <xf numFmtId="0" fontId="0" fillId="0" borderId="0" xfId="0" applyFill="1" applyAlignment="1">
      <alignment/>
    </xf>
    <xf numFmtId="0" fontId="54" fillId="0" borderId="0" xfId="0" applyFont="1" applyAlignment="1">
      <alignment horizontal="center"/>
    </xf>
    <xf numFmtId="0" fontId="43" fillId="25" borderId="74" xfId="0" applyFont="1" applyFill="1" applyBorder="1" applyAlignment="1" quotePrefix="1">
      <alignment horizontal="center" vertical="center"/>
    </xf>
    <xf numFmtId="0" fontId="43" fillId="25" borderId="102" xfId="0" applyFont="1" applyFill="1" applyBorder="1" applyAlignment="1" quotePrefix="1">
      <alignment horizontal="center" vertical="center"/>
    </xf>
    <xf numFmtId="0" fontId="87" fillId="0" borderId="0" xfId="0" applyFont="1" applyBorder="1" applyAlignment="1">
      <alignment horizontal="left"/>
    </xf>
    <xf numFmtId="0" fontId="87" fillId="0" borderId="0" xfId="0" applyFont="1" applyBorder="1" applyAlignment="1">
      <alignment horizontal="center"/>
    </xf>
    <xf numFmtId="0" fontId="53" fillId="0" borderId="0" xfId="53" applyFont="1" applyAlignment="1">
      <alignment horizontal="center"/>
      <protection/>
    </xf>
    <xf numFmtId="0" fontId="53" fillId="0" borderId="0" xfId="53" applyFont="1" applyBorder="1" applyAlignment="1">
      <alignment horizontal="center"/>
      <protection/>
    </xf>
    <xf numFmtId="0" fontId="53" fillId="0" borderId="0" xfId="53" applyFont="1" applyBorder="1" applyAlignment="1">
      <alignment horizontal="right"/>
      <protection/>
    </xf>
    <xf numFmtId="0" fontId="0" fillId="0" borderId="0" xfId="53" applyFont="1">
      <alignment/>
      <protection/>
    </xf>
    <xf numFmtId="0" fontId="55" fillId="0" borderId="0" xfId="53" applyFont="1" applyBorder="1" applyAlignment="1">
      <alignment horizontal="left"/>
      <protection/>
    </xf>
    <xf numFmtId="0" fontId="59" fillId="0" borderId="0" xfId="53" applyFont="1" applyBorder="1" applyAlignment="1">
      <alignment horizontal="center"/>
      <protection/>
    </xf>
    <xf numFmtId="0" fontId="53" fillId="0" borderId="0" xfId="53" applyFont="1" applyBorder="1" applyAlignment="1">
      <alignment horizontal="center"/>
      <protection/>
    </xf>
    <xf numFmtId="0" fontId="53" fillId="0" borderId="0" xfId="53" applyFont="1" applyBorder="1" applyAlignment="1">
      <alignment horizontal="right"/>
      <protection/>
    </xf>
    <xf numFmtId="0" fontId="60" fillId="0" borderId="0" xfId="54" applyFont="1" applyBorder="1" applyAlignment="1">
      <alignment/>
      <protection/>
    </xf>
    <xf numFmtId="0" fontId="60" fillId="0" borderId="0" xfId="54" applyFont="1" applyAlignment="1">
      <alignment horizontal="center"/>
      <protection/>
    </xf>
    <xf numFmtId="0" fontId="86" fillId="0" borderId="0" xfId="54" applyFont="1" applyAlignment="1">
      <alignment horizontal="center"/>
      <protection/>
    </xf>
    <xf numFmtId="0" fontId="21" fillId="26" borderId="0" xfId="0" applyFont="1" applyFill="1" applyBorder="1" applyAlignment="1">
      <alignment/>
    </xf>
    <xf numFmtId="0" fontId="21" fillId="26" borderId="82" xfId="0" applyFont="1" applyFill="1" applyBorder="1" applyAlignment="1">
      <alignment/>
    </xf>
    <xf numFmtId="0" fontId="21" fillId="26" borderId="0" xfId="0" applyFont="1" applyFill="1" applyAlignment="1">
      <alignment/>
    </xf>
    <xf numFmtId="0" fontId="31" fillId="26" borderId="0" xfId="0" applyFont="1" applyFill="1" applyAlignment="1">
      <alignment/>
    </xf>
    <xf numFmtId="0" fontId="21" fillId="26" borderId="0" xfId="0" applyFont="1" applyFill="1" applyBorder="1" applyAlignment="1">
      <alignment horizontal="left" vertical="center"/>
    </xf>
    <xf numFmtId="0" fontId="21" fillId="26" borderId="82" xfId="0" applyFont="1" applyFill="1" applyBorder="1" applyAlignment="1">
      <alignment vertical="center"/>
    </xf>
    <xf numFmtId="0" fontId="21" fillId="26" borderId="0" xfId="0" applyFont="1" applyFill="1" applyBorder="1" applyAlignment="1">
      <alignment vertical="center"/>
    </xf>
    <xf numFmtId="0" fontId="32" fillId="25" borderId="108" xfId="0" applyFont="1" applyFill="1" applyBorder="1" applyAlignment="1">
      <alignment horizontal="left" vertical="center" wrapText="1"/>
    </xf>
    <xf numFmtId="0" fontId="20" fillId="25" borderId="40" xfId="0" applyFont="1" applyFill="1" applyBorder="1" applyAlignment="1">
      <alignment horizontal="center" vertical="center"/>
    </xf>
    <xf numFmtId="173" fontId="54" fillId="0" borderId="0" xfId="0" applyNumberFormat="1" applyFont="1" applyFill="1" applyBorder="1" applyAlignment="1">
      <alignment horizontal="center"/>
    </xf>
    <xf numFmtId="0" fontId="0" fillId="0" borderId="0" xfId="0" applyFill="1" applyBorder="1" applyAlignment="1">
      <alignment horizontal="center"/>
    </xf>
    <xf numFmtId="0" fontId="54" fillId="0" borderId="0" xfId="0" applyFont="1" applyFill="1" applyBorder="1" applyAlignment="1">
      <alignment horizontal="center"/>
    </xf>
    <xf numFmtId="0" fontId="57" fillId="0" borderId="0" xfId="0" applyFont="1" applyAlignment="1">
      <alignment horizontal="left" vertical="top" wrapText="1"/>
    </xf>
    <xf numFmtId="0" fontId="0" fillId="0" borderId="0" xfId="0" applyAlignment="1">
      <alignment horizontal="left" vertical="top" wrapText="1"/>
    </xf>
    <xf numFmtId="0" fontId="63" fillId="0" borderId="0" xfId="0" applyFont="1" applyAlignment="1">
      <alignment horizontal="center" vertical="top" wrapText="1"/>
    </xf>
    <xf numFmtId="0" fontId="34" fillId="0" borderId="0" xfId="0" applyFont="1" applyAlignment="1">
      <alignment horizontal="center"/>
    </xf>
    <xf numFmtId="0" fontId="81" fillId="0" borderId="0" xfId="0" applyFont="1" applyBorder="1" applyAlignment="1">
      <alignment horizontal="center" vertical="center"/>
    </xf>
    <xf numFmtId="0" fontId="80" fillId="0" borderId="0" xfId="0" applyFont="1" applyBorder="1" applyAlignment="1">
      <alignment horizontal="center" vertical="center"/>
    </xf>
    <xf numFmtId="0" fontId="82" fillId="0" borderId="0" xfId="0" applyFont="1" applyBorder="1" applyAlignment="1">
      <alignment horizontal="center" vertical="center"/>
    </xf>
    <xf numFmtId="1" fontId="74" fillId="0" borderId="0" xfId="0" applyNumberFormat="1" applyFont="1" applyFill="1" applyBorder="1" applyAlignment="1">
      <alignment horizontal="center" vertical="center" wrapText="1"/>
    </xf>
    <xf numFmtId="173" fontId="74" fillId="0" borderId="0" xfId="0" applyNumberFormat="1" applyFont="1" applyFill="1" applyBorder="1" applyAlignment="1">
      <alignment horizontal="center" vertical="center"/>
    </xf>
    <xf numFmtId="173" fontId="0" fillId="0" borderId="0" xfId="0" applyNumberFormat="1" applyFill="1" applyBorder="1" applyAlignment="1">
      <alignment horizontal="center" vertical="center"/>
    </xf>
    <xf numFmtId="0" fontId="54" fillId="0" borderId="0" xfId="0" applyFont="1" applyBorder="1" applyAlignment="1">
      <alignment horizontal="center" vertical="center" wrapText="1"/>
    </xf>
    <xf numFmtId="0" fontId="0" fillId="0" borderId="0" xfId="0" applyBorder="1" applyAlignment="1">
      <alignment horizontal="center" vertical="center" wrapText="1"/>
    </xf>
    <xf numFmtId="0" fontId="76" fillId="0" borderId="0" xfId="0" applyFont="1" applyBorder="1" applyAlignment="1">
      <alignment horizontal="center" vertical="center" wrapText="1"/>
    </xf>
    <xf numFmtId="0" fontId="77" fillId="0" borderId="0" xfId="0" applyFont="1" applyBorder="1" applyAlignment="1">
      <alignment horizontal="center" vertical="center" wrapText="1"/>
    </xf>
    <xf numFmtId="0" fontId="78" fillId="0" borderId="0" xfId="0" applyFont="1" applyBorder="1" applyAlignment="1">
      <alignment horizontal="center" vertical="center" wrapText="1"/>
    </xf>
    <xf numFmtId="0" fontId="79" fillId="0" borderId="0" xfId="0" applyFont="1" applyBorder="1" applyAlignment="1">
      <alignment horizontal="center" vertical="center" wrapText="1"/>
    </xf>
    <xf numFmtId="0" fontId="78" fillId="0" borderId="0" xfId="0" applyFont="1" applyBorder="1" applyAlignment="1">
      <alignment horizontal="center" vertical="center"/>
    </xf>
    <xf numFmtId="0" fontId="0" fillId="0" borderId="0" xfId="0" applyBorder="1" applyAlignment="1">
      <alignment horizontal="center"/>
    </xf>
    <xf numFmtId="173" fontId="74" fillId="0" borderId="0" xfId="0" applyNumberFormat="1" applyFont="1" applyBorder="1" applyAlignment="1">
      <alignment horizontal="center" vertical="center" wrapText="1"/>
    </xf>
    <xf numFmtId="0" fontId="53" fillId="0" borderId="0" xfId="0" applyFont="1" applyBorder="1" applyAlignment="1">
      <alignment horizontal="center" vertical="center" wrapText="1"/>
    </xf>
    <xf numFmtId="0" fontId="59" fillId="0" borderId="0" xfId="0" applyFont="1" applyBorder="1" applyAlignment="1">
      <alignment horizontal="center" vertical="center" wrapText="1"/>
    </xf>
    <xf numFmtId="0" fontId="0" fillId="0" borderId="0" xfId="0" applyFont="1" applyBorder="1" applyAlignment="1">
      <alignment horizontal="center" vertical="center" wrapText="1"/>
    </xf>
    <xf numFmtId="173" fontId="74" fillId="0" borderId="0" xfId="0" applyNumberFormat="1" applyFont="1" applyBorder="1" applyAlignment="1">
      <alignment horizontal="center" vertical="center"/>
    </xf>
    <xf numFmtId="173" fontId="0" fillId="0" borderId="0" xfId="0" applyNumberFormat="1" applyBorder="1" applyAlignment="1">
      <alignment horizontal="center" vertical="center"/>
    </xf>
    <xf numFmtId="0" fontId="53" fillId="0" borderId="0" xfId="0" applyFont="1" applyBorder="1" applyAlignment="1">
      <alignment horizontal="center" vertical="center"/>
    </xf>
    <xf numFmtId="0" fontId="0" fillId="0" borderId="0" xfId="0" applyBorder="1" applyAlignment="1">
      <alignment horizontal="center" vertical="center"/>
    </xf>
    <xf numFmtId="0" fontId="51" fillId="0" borderId="0" xfId="0" applyFont="1" applyBorder="1" applyAlignment="1">
      <alignment horizontal="center" vertical="center" wrapText="1"/>
    </xf>
    <xf numFmtId="1" fontId="74" fillId="0" borderId="0" xfId="0" applyNumberFormat="1" applyFont="1" applyBorder="1" applyAlignment="1">
      <alignment horizontal="center" vertical="center"/>
    </xf>
    <xf numFmtId="1" fontId="74"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74" fillId="0" borderId="0" xfId="0" applyFont="1" applyBorder="1" applyAlignment="1">
      <alignment horizontal="center" vertical="center"/>
    </xf>
    <xf numFmtId="0" fontId="54" fillId="0" borderId="0" xfId="0" applyFont="1" applyBorder="1" applyAlignment="1">
      <alignment horizontal="center"/>
    </xf>
    <xf numFmtId="0" fontId="54" fillId="0" borderId="0" xfId="0" applyFont="1" applyBorder="1" applyAlignment="1">
      <alignment horizontal="center" vertical="center"/>
    </xf>
    <xf numFmtId="0" fontId="72" fillId="0" borderId="0" xfId="0" applyFont="1" applyBorder="1" applyAlignment="1">
      <alignment horizontal="center" vertical="center" textRotation="90" wrapText="1"/>
    </xf>
    <xf numFmtId="0" fontId="0" fillId="0" borderId="0" xfId="0" applyBorder="1" applyAlignment="1">
      <alignment horizontal="center" vertical="center" textRotation="90" wrapText="1"/>
    </xf>
    <xf numFmtId="0" fontId="70" fillId="0" borderId="0" xfId="0" applyFont="1" applyBorder="1" applyAlignment="1">
      <alignment horizontal="center" vertical="center"/>
    </xf>
    <xf numFmtId="0" fontId="70" fillId="0" borderId="0" xfId="0" applyFont="1" applyBorder="1" applyAlignment="1">
      <alignment horizontal="center" vertical="center" textRotation="255"/>
    </xf>
    <xf numFmtId="0" fontId="25" fillId="0" borderId="0" xfId="0" applyFont="1" applyAlignment="1">
      <alignment horizontal="center" vertical="top" wrapText="1"/>
    </xf>
    <xf numFmtId="0" fontId="64" fillId="0" borderId="0" xfId="0" applyFont="1" applyAlignment="1">
      <alignment vertical="top" wrapText="1"/>
    </xf>
    <xf numFmtId="0" fontId="57" fillId="0" borderId="0" xfId="0" applyFont="1" applyAlignment="1">
      <alignment horizontal="center"/>
    </xf>
    <xf numFmtId="0" fontId="63" fillId="0" borderId="0" xfId="0" applyFont="1" applyAlignment="1">
      <alignment horizontal="center" vertical="top"/>
    </xf>
    <xf numFmtId="0" fontId="0" fillId="0" borderId="0" xfId="0" applyBorder="1" applyAlignment="1">
      <alignment horizontal="center" textRotation="90" wrapText="1"/>
    </xf>
    <xf numFmtId="0" fontId="72" fillId="0" borderId="0" xfId="0" applyFont="1" applyBorder="1" applyAlignment="1">
      <alignment horizontal="center" vertical="center" textRotation="90"/>
    </xf>
    <xf numFmtId="0" fontId="57" fillId="0" borderId="0" xfId="0" applyFont="1" applyAlignment="1">
      <alignment horizontal="center" vertical="top" wrapText="1"/>
    </xf>
    <xf numFmtId="0" fontId="35" fillId="0" borderId="0" xfId="0" applyFont="1" applyAlignment="1">
      <alignment horizontal="center" wrapText="1"/>
    </xf>
    <xf numFmtId="0" fontId="61" fillId="0" borderId="0" xfId="0" applyFont="1" applyAlignment="1">
      <alignment horizontal="center" vertical="center"/>
    </xf>
    <xf numFmtId="0" fontId="53" fillId="0" borderId="0" xfId="0" applyFont="1" applyAlignment="1">
      <alignment horizontal="center"/>
    </xf>
    <xf numFmtId="0" fontId="60" fillId="0" borderId="0" xfId="54" applyFont="1" applyBorder="1" applyAlignment="1">
      <alignment horizontal="center"/>
      <protection/>
    </xf>
    <xf numFmtId="0" fontId="60" fillId="0" borderId="0" xfId="54" applyFont="1" applyBorder="1" applyAlignment="1">
      <alignment horizontal="center"/>
      <protection/>
    </xf>
    <xf numFmtId="1" fontId="0" fillId="0" borderId="23" xfId="0" applyNumberFormat="1" applyFont="1" applyBorder="1" applyAlignment="1">
      <alignment horizontal="center" vertical="center"/>
    </xf>
    <xf numFmtId="1" fontId="23" fillId="0" borderId="27" xfId="0" applyNumberFormat="1" applyFont="1" applyBorder="1" applyAlignment="1">
      <alignment horizontal="center" vertical="center"/>
    </xf>
    <xf numFmtId="0" fontId="0" fillId="0" borderId="23" xfId="0" applyFont="1" applyBorder="1" applyAlignment="1">
      <alignment horizontal="center" vertical="center"/>
    </xf>
    <xf numFmtId="173" fontId="23" fillId="0" borderId="28" xfId="0" applyNumberFormat="1" applyFont="1" applyBorder="1" applyAlignment="1">
      <alignment horizontal="center" vertical="center"/>
    </xf>
    <xf numFmtId="0" fontId="23" fillId="0" borderId="27" xfId="0" applyFont="1" applyBorder="1" applyAlignment="1">
      <alignment horizontal="center" vertical="center"/>
    </xf>
    <xf numFmtId="1" fontId="23" fillId="0" borderId="30" xfId="0" applyNumberFormat="1" applyFont="1" applyBorder="1" applyAlignment="1">
      <alignment horizontal="center" vertical="center"/>
    </xf>
    <xf numFmtId="173" fontId="0" fillId="0" borderId="20"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23" fillId="0" borderId="30" xfId="0" applyFont="1" applyBorder="1" applyAlignment="1">
      <alignment horizontal="center" vertical="center"/>
    </xf>
    <xf numFmtId="1" fontId="0" fillId="0" borderId="22" xfId="0" applyNumberFormat="1" applyFont="1" applyBorder="1" applyAlignment="1">
      <alignment horizontal="center" vertical="center"/>
    </xf>
    <xf numFmtId="1" fontId="0" fillId="0" borderId="20" xfId="0" applyNumberFormat="1"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31" fillId="0" borderId="0" xfId="0" applyFont="1" applyBorder="1" applyAlignment="1">
      <alignment horizontal="center" wrapText="1"/>
    </xf>
    <xf numFmtId="0" fontId="0" fillId="0" borderId="59" xfId="0" applyFont="1" applyBorder="1" applyAlignment="1">
      <alignment horizontal="center" vertical="center"/>
    </xf>
    <xf numFmtId="0" fontId="27" fillId="0" borderId="0" xfId="0" applyFont="1" applyBorder="1" applyAlignment="1">
      <alignment horizontal="center" vertical="center" wrapText="1"/>
    </xf>
    <xf numFmtId="0" fontId="0" fillId="0" borderId="59" xfId="0" applyFont="1" applyBorder="1" applyAlignment="1">
      <alignment horizontal="center" vertical="center" wrapText="1"/>
    </xf>
    <xf numFmtId="0" fontId="29" fillId="0" borderId="0" xfId="0" applyFont="1" applyBorder="1" applyAlignment="1">
      <alignment horizontal="center" vertical="center"/>
    </xf>
    <xf numFmtId="0" fontId="0" fillId="0" borderId="115" xfId="0" applyFont="1" applyBorder="1" applyAlignment="1">
      <alignment horizontal="center" vertical="center"/>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0" fillId="0" borderId="10" xfId="0" applyFont="1" applyBorder="1" applyAlignment="1">
      <alignment horizontal="center" vertical="center"/>
    </xf>
    <xf numFmtId="0" fontId="0" fillId="0" borderId="34" xfId="0" applyFont="1" applyBorder="1" applyAlignment="1">
      <alignment horizontal="center" vertical="center"/>
    </xf>
    <xf numFmtId="0" fontId="26" fillId="0" borderId="34" xfId="0" applyFont="1" applyBorder="1" applyAlignment="1">
      <alignment horizontal="center" vertical="center" wrapText="1"/>
    </xf>
    <xf numFmtId="0" fontId="27"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1"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9" xfId="0" applyFont="1" applyBorder="1" applyAlignment="1">
      <alignment horizontal="center" vertical="center" textRotation="90" wrapText="1"/>
    </xf>
    <xf numFmtId="0" fontId="26" fillId="0" borderId="10" xfId="0" applyFont="1" applyBorder="1" applyAlignment="1">
      <alignment horizontal="center" vertical="center" wrapText="1"/>
    </xf>
    <xf numFmtId="0" fontId="32" fillId="0" borderId="0" xfId="0" applyFont="1" applyBorder="1" applyAlignment="1">
      <alignment horizontal="center" vertical="center" wrapText="1"/>
    </xf>
    <xf numFmtId="0" fontId="27" fillId="0" borderId="0" xfId="0" applyFont="1" applyBorder="1" applyAlignment="1">
      <alignment horizontal="left" vertical="center" wrapText="1"/>
    </xf>
    <xf numFmtId="0" fontId="26" fillId="0" borderId="34" xfId="0" applyFont="1" applyBorder="1" applyAlignment="1">
      <alignment horizontal="center" vertical="center" textRotation="90" wrapText="1"/>
    </xf>
    <xf numFmtId="0" fontId="29" fillId="0" borderId="0" xfId="0" applyFont="1" applyBorder="1" applyAlignment="1">
      <alignment horizontal="center" vertical="center" wrapText="1"/>
    </xf>
    <xf numFmtId="0" fontId="26" fillId="0" borderId="59" xfId="0" applyFont="1" applyBorder="1" applyAlignment="1">
      <alignment horizontal="center" vertical="center" wrapText="1"/>
    </xf>
    <xf numFmtId="0" fontId="0" fillId="0" borderId="0" xfId="0" applyFont="1" applyBorder="1" applyAlignment="1">
      <alignment wrapText="1"/>
    </xf>
    <xf numFmtId="0" fontId="0" fillId="0" borderId="0" xfId="0" applyFont="1" applyBorder="1" applyAlignment="1">
      <alignment/>
    </xf>
    <xf numFmtId="0" fontId="37" fillId="8" borderId="22" xfId="0" applyFont="1" applyFill="1" applyBorder="1" applyAlignment="1">
      <alignment horizontal="center"/>
    </xf>
    <xf numFmtId="0" fontId="35" fillId="0" borderId="34" xfId="0" applyFont="1" applyBorder="1" applyAlignment="1">
      <alignment horizontal="center" vertical="center"/>
    </xf>
    <xf numFmtId="0" fontId="35" fillId="0" borderId="18" xfId="0" applyFont="1" applyBorder="1" applyAlignment="1">
      <alignment horizontal="center" vertical="center"/>
    </xf>
    <xf numFmtId="0" fontId="35" fillId="0" borderId="20" xfId="0" applyFont="1" applyBorder="1" applyAlignment="1">
      <alignment horizontal="center" vertical="center"/>
    </xf>
    <xf numFmtId="0" fontId="35" fillId="6" borderId="65" xfId="0" applyFont="1" applyFill="1" applyBorder="1" applyAlignment="1">
      <alignment horizontal="center" vertical="center" wrapText="1"/>
    </xf>
    <xf numFmtId="0" fontId="35" fillId="0" borderId="65" xfId="0" applyFont="1" applyBorder="1" applyAlignment="1">
      <alignment horizontal="center" vertical="center" wrapText="1"/>
    </xf>
    <xf numFmtId="0" fontId="35" fillId="0" borderId="96" xfId="0" applyFont="1" applyBorder="1" applyAlignment="1">
      <alignment horizontal="center" vertical="center" wrapText="1"/>
    </xf>
    <xf numFmtId="0" fontId="0" fillId="0" borderId="40" xfId="0" applyFont="1" applyBorder="1" applyAlignment="1">
      <alignment horizontal="center"/>
    </xf>
    <xf numFmtId="0" fontId="35" fillId="3" borderId="64" xfId="0" applyFont="1" applyFill="1" applyBorder="1" applyAlignment="1">
      <alignment horizontal="center" vertical="center" wrapText="1"/>
    </xf>
    <xf numFmtId="0" fontId="35" fillId="0" borderId="34" xfId="0" applyFont="1" applyBorder="1" applyAlignment="1">
      <alignment horizontal="center" vertical="center" textRotation="90" wrapText="1"/>
    </xf>
    <xf numFmtId="0" fontId="35" fillId="8" borderId="97" xfId="0" applyFont="1" applyFill="1" applyBorder="1" applyAlignment="1">
      <alignment horizontal="center" vertical="center"/>
    </xf>
    <xf numFmtId="0" fontId="36" fillId="22" borderId="49" xfId="0" applyFont="1" applyFill="1" applyBorder="1" applyAlignment="1">
      <alignment horizontal="center"/>
    </xf>
    <xf numFmtId="0" fontId="36" fillId="8" borderId="34" xfId="0" applyFont="1" applyFill="1" applyBorder="1" applyAlignment="1">
      <alignment horizontal="center"/>
    </xf>
    <xf numFmtId="0" fontId="35" fillId="4" borderId="0" xfId="0" applyFont="1" applyFill="1" applyBorder="1" applyAlignment="1">
      <alignment horizontal="center"/>
    </xf>
    <xf numFmtId="0" fontId="35" fillId="8" borderId="17" xfId="0" applyFont="1" applyFill="1" applyBorder="1" applyAlignment="1">
      <alignment horizontal="center"/>
    </xf>
    <xf numFmtId="0" fontId="35" fillId="0" borderId="28" xfId="0" applyFont="1" applyBorder="1" applyAlignment="1">
      <alignment horizontal="center" vertical="center"/>
    </xf>
    <xf numFmtId="0" fontId="35" fillId="7" borderId="97" xfId="0" applyFont="1" applyFill="1" applyBorder="1" applyAlignment="1">
      <alignment horizontal="center" vertical="center"/>
    </xf>
    <xf numFmtId="0" fontId="35" fillId="7" borderId="56" xfId="0" applyFont="1" applyFill="1" applyBorder="1" applyAlignment="1">
      <alignment horizontal="center"/>
    </xf>
    <xf numFmtId="0" fontId="35" fillId="22" borderId="10" xfId="0" applyFont="1" applyFill="1" applyBorder="1" applyAlignment="1">
      <alignment horizontal="center" vertical="center" wrapText="1"/>
    </xf>
    <xf numFmtId="0" fontId="35" fillId="4" borderId="37" xfId="0" applyFont="1" applyFill="1" applyBorder="1" applyAlignment="1">
      <alignment horizontal="center" vertical="center"/>
    </xf>
    <xf numFmtId="0" fontId="35" fillId="4" borderId="43" xfId="0" applyFont="1" applyFill="1" applyBorder="1" applyAlignment="1">
      <alignment horizontal="center"/>
    </xf>
    <xf numFmtId="0" fontId="37" fillId="4" borderId="12" xfId="0" applyFont="1" applyFill="1" applyBorder="1" applyAlignment="1">
      <alignment horizontal="center"/>
    </xf>
    <xf numFmtId="0" fontId="36" fillId="4" borderId="49" xfId="0" applyFont="1" applyFill="1" applyBorder="1" applyAlignment="1">
      <alignment horizontal="center"/>
    </xf>
    <xf numFmtId="0" fontId="36" fillId="7" borderId="53" xfId="0" applyFont="1" applyFill="1" applyBorder="1" applyAlignment="1">
      <alignment horizontal="center"/>
    </xf>
    <xf numFmtId="0" fontId="20" fillId="25" borderId="89" xfId="0" applyFont="1" applyFill="1" applyBorder="1" applyAlignment="1">
      <alignment horizontal="center" vertical="center" textRotation="90"/>
    </xf>
    <xf numFmtId="0" fontId="20" fillId="25" borderId="81" xfId="0" applyFont="1" applyFill="1" applyBorder="1" applyAlignment="1">
      <alignment horizontal="center" vertical="center" textRotation="90"/>
    </xf>
    <xf numFmtId="0" fontId="20" fillId="25" borderId="72" xfId="0" applyFont="1" applyFill="1" applyBorder="1" applyAlignment="1">
      <alignment horizontal="center" vertical="center" textRotation="90"/>
    </xf>
    <xf numFmtId="0" fontId="20" fillId="25" borderId="64" xfId="0" applyFont="1" applyFill="1" applyBorder="1" applyAlignment="1">
      <alignment horizontal="center" vertical="center" textRotation="90"/>
    </xf>
    <xf numFmtId="0" fontId="20" fillId="25" borderId="17" xfId="0" applyFont="1" applyFill="1" applyBorder="1" applyAlignment="1">
      <alignment/>
    </xf>
    <xf numFmtId="0" fontId="20" fillId="25" borderId="22" xfId="0" applyFont="1" applyFill="1" applyBorder="1" applyAlignment="1">
      <alignment/>
    </xf>
    <xf numFmtId="0" fontId="20" fillId="25" borderId="48" xfId="0" applyFont="1" applyFill="1" applyBorder="1" applyAlignment="1">
      <alignment wrapText="1"/>
    </xf>
    <xf numFmtId="0" fontId="20" fillId="25" borderId="25" xfId="0" applyFont="1" applyFill="1" applyBorder="1" applyAlignment="1">
      <alignment wrapText="1"/>
    </xf>
    <xf numFmtId="0" fontId="20" fillId="25" borderId="58" xfId="0" applyFont="1" applyFill="1" applyBorder="1" applyAlignment="1">
      <alignment wrapText="1"/>
    </xf>
    <xf numFmtId="0" fontId="20" fillId="25" borderId="30" xfId="0" applyFont="1" applyFill="1" applyBorder="1" applyAlignment="1">
      <alignment/>
    </xf>
    <xf numFmtId="0" fontId="43" fillId="25" borderId="17" xfId="0" applyFont="1" applyFill="1" applyBorder="1" applyAlignment="1">
      <alignment horizontal="center" vertical="center"/>
    </xf>
    <xf numFmtId="0" fontId="43" fillId="25" borderId="202" xfId="0" applyFont="1" applyFill="1" applyBorder="1" applyAlignment="1">
      <alignment horizontal="center" vertical="center"/>
    </xf>
    <xf numFmtId="0" fontId="43" fillId="25" borderId="15" xfId="0" applyFont="1" applyFill="1" applyBorder="1" applyAlignment="1">
      <alignment horizontal="center" vertical="center"/>
    </xf>
    <xf numFmtId="0" fontId="43" fillId="25" borderId="203" xfId="0" applyFont="1" applyFill="1" applyBorder="1" applyAlignment="1">
      <alignment horizontal="center" vertical="center"/>
    </xf>
    <xf numFmtId="0" fontId="43" fillId="25" borderId="64" xfId="0" applyFont="1" applyFill="1" applyBorder="1" applyAlignment="1">
      <alignment horizontal="center" vertical="center"/>
    </xf>
    <xf numFmtId="0" fontId="43" fillId="25" borderId="66" xfId="0" applyFont="1" applyFill="1" applyBorder="1" applyAlignment="1">
      <alignment horizontal="center" vertical="center"/>
    </xf>
    <xf numFmtId="0" fontId="0" fillId="25" borderId="164" xfId="0" applyFont="1" applyFill="1" applyBorder="1" applyAlignment="1">
      <alignment horizontal="center" vertical="center"/>
    </xf>
    <xf numFmtId="0" fontId="43" fillId="25" borderId="66" xfId="0" applyFont="1" applyFill="1" applyBorder="1" applyAlignment="1">
      <alignment horizontal="center" vertical="center" wrapText="1"/>
    </xf>
    <xf numFmtId="0" fontId="43" fillId="25" borderId="57" xfId="0" applyFont="1" applyFill="1" applyBorder="1" applyAlignment="1">
      <alignment horizontal="center" vertical="center"/>
    </xf>
    <xf numFmtId="0" fontId="43" fillId="25" borderId="34" xfId="0" applyFont="1" applyFill="1" applyBorder="1" applyAlignment="1">
      <alignment horizontal="left" vertical="center" wrapText="1"/>
    </xf>
    <xf numFmtId="0" fontId="43" fillId="25" borderId="35" xfId="0" applyFont="1" applyFill="1" applyBorder="1" applyAlignment="1">
      <alignment horizontal="left" vertical="center" wrapText="1"/>
    </xf>
    <xf numFmtId="0" fontId="43" fillId="25" borderId="35" xfId="0" applyFont="1" applyFill="1" applyBorder="1" applyAlignment="1">
      <alignment horizontal="left" vertical="center" indent="1"/>
    </xf>
    <xf numFmtId="0" fontId="43" fillId="25" borderId="53" xfId="0" applyFont="1" applyFill="1" applyBorder="1" applyAlignment="1">
      <alignment horizontal="left" indent="1"/>
    </xf>
    <xf numFmtId="0" fontId="43" fillId="25" borderId="95" xfId="0" applyFont="1" applyFill="1" applyBorder="1" applyAlignment="1">
      <alignment horizontal="center" vertical="center" wrapText="1"/>
    </xf>
    <xf numFmtId="0" fontId="43" fillId="25" borderId="64" xfId="0" applyFont="1" applyFill="1" applyBorder="1" applyAlignment="1">
      <alignment horizontal="center" vertical="center" wrapText="1"/>
    </xf>
    <xf numFmtId="0" fontId="43" fillId="25" borderId="63" xfId="0" applyFont="1" applyFill="1" applyBorder="1" applyAlignment="1">
      <alignment horizontal="center" vertical="center" wrapText="1"/>
    </xf>
    <xf numFmtId="0" fontId="43" fillId="25" borderId="10" xfId="0" applyFont="1" applyFill="1" applyBorder="1" applyAlignment="1">
      <alignment horizontal="center" vertical="center" textRotation="90" wrapText="1"/>
    </xf>
    <xf numFmtId="0" fontId="43" fillId="25" borderId="49" xfId="0" applyFont="1" applyFill="1" applyBorder="1" applyAlignment="1">
      <alignment horizontal="center" vertical="center" textRotation="90" wrapText="1"/>
    </xf>
    <xf numFmtId="0" fontId="43" fillId="25" borderId="36" xfId="0" applyFont="1" applyFill="1" applyBorder="1" applyAlignment="1">
      <alignment horizontal="center" vertical="center" textRotation="90" wrapText="1"/>
    </xf>
    <xf numFmtId="0" fontId="43" fillId="25" borderId="167" xfId="0" applyFont="1" applyFill="1" applyBorder="1" applyAlignment="1">
      <alignment horizontal="center" vertical="center" wrapText="1"/>
    </xf>
    <xf numFmtId="0" fontId="43" fillId="25" borderId="40" xfId="0" applyFont="1" applyFill="1" applyBorder="1" applyAlignment="1">
      <alignment horizontal="center" vertical="center"/>
    </xf>
    <xf numFmtId="0" fontId="43" fillId="25" borderId="52" xfId="0" applyFont="1" applyFill="1" applyBorder="1" applyAlignment="1">
      <alignment horizontal="center" vertical="center"/>
    </xf>
    <xf numFmtId="0" fontId="43" fillId="25" borderId="18" xfId="0" applyFont="1" applyFill="1" applyBorder="1" applyAlignment="1">
      <alignment horizontal="center" vertical="center"/>
    </xf>
    <xf numFmtId="0" fontId="43" fillId="25" borderId="46" xfId="0" applyFont="1" applyFill="1" applyBorder="1" applyAlignment="1">
      <alignment horizontal="center" vertical="center"/>
    </xf>
    <xf numFmtId="0" fontId="43" fillId="25" borderId="47" xfId="0" applyFont="1" applyFill="1" applyBorder="1" applyAlignment="1">
      <alignment horizontal="center" vertical="center"/>
    </xf>
    <xf numFmtId="0" fontId="43" fillId="25" borderId="63" xfId="0" applyFont="1" applyFill="1" applyBorder="1" applyAlignment="1">
      <alignment horizontal="center" vertical="center"/>
    </xf>
    <xf numFmtId="0" fontId="43" fillId="25" borderId="34" xfId="0" applyFont="1" applyFill="1" applyBorder="1" applyAlignment="1">
      <alignment horizontal="center" vertical="center"/>
    </xf>
    <xf numFmtId="0" fontId="43" fillId="25" borderId="204" xfId="0" applyFont="1" applyFill="1" applyBorder="1" applyAlignment="1">
      <alignment horizontal="center" vertical="center"/>
    </xf>
    <xf numFmtId="0" fontId="0" fillId="25" borderId="205" xfId="0" applyFont="1" applyFill="1" applyBorder="1" applyAlignment="1">
      <alignment horizontal="center" vertical="center"/>
    </xf>
    <xf numFmtId="0" fontId="43" fillId="25" borderId="206" xfId="0" applyFont="1" applyFill="1" applyBorder="1" applyAlignment="1">
      <alignment horizontal="center" vertical="center"/>
    </xf>
    <xf numFmtId="0" fontId="0" fillId="25" borderId="207" xfId="0" applyFont="1" applyFill="1" applyBorder="1" applyAlignment="1">
      <alignment horizontal="center" vertical="center"/>
    </xf>
    <xf numFmtId="0" fontId="43" fillId="25" borderId="34" xfId="0" applyFont="1" applyFill="1" applyBorder="1" applyAlignment="1">
      <alignment horizontal="center" vertical="center" textRotation="90"/>
    </xf>
    <xf numFmtId="0" fontId="43" fillId="25" borderId="34" xfId="0" applyFont="1" applyFill="1" applyBorder="1" applyAlignment="1">
      <alignment horizontal="center" vertical="center" textRotation="90" wrapText="1"/>
    </xf>
    <xf numFmtId="0" fontId="43" fillId="25" borderId="63" xfId="0" applyFont="1" applyFill="1" applyBorder="1" applyAlignment="1">
      <alignment horizontal="center" vertical="center" textRotation="90"/>
    </xf>
    <xf numFmtId="0" fontId="43" fillId="25" borderId="28" xfId="0" applyFont="1" applyFill="1" applyBorder="1" applyAlignment="1">
      <alignment horizontal="center" vertical="center"/>
    </xf>
    <xf numFmtId="0" fontId="43" fillId="25" borderId="30" xfId="0" applyFont="1" applyFill="1" applyBorder="1" applyAlignment="1">
      <alignment horizontal="center" vertical="center"/>
    </xf>
    <xf numFmtId="0" fontId="43" fillId="25" borderId="174" xfId="0" applyFont="1" applyFill="1" applyBorder="1" applyAlignment="1">
      <alignment horizontal="center" vertical="center"/>
    </xf>
    <xf numFmtId="0" fontId="20" fillId="25" borderId="40" xfId="0" applyFont="1" applyFill="1" applyBorder="1" applyAlignment="1">
      <alignment horizontal="center"/>
    </xf>
    <xf numFmtId="0" fontId="43" fillId="25" borderId="34" xfId="0" applyFont="1" applyFill="1" applyBorder="1" applyAlignment="1">
      <alignment horizontal="center" vertical="center" wrapText="1"/>
    </xf>
    <xf numFmtId="0" fontId="43" fillId="25" borderId="15" xfId="0" applyFont="1" applyFill="1" applyBorder="1" applyAlignment="1">
      <alignment horizontal="center" vertical="center" textRotation="90" wrapText="1"/>
    </xf>
    <xf numFmtId="0" fontId="43" fillId="25" borderId="53" xfId="0" applyFont="1" applyFill="1" applyBorder="1" applyAlignment="1">
      <alignment horizontal="center" vertical="center" textRotation="90" wrapText="1"/>
    </xf>
    <xf numFmtId="0" fontId="21" fillId="26" borderId="0" xfId="0" applyFont="1" applyFill="1" applyBorder="1" applyAlignment="1">
      <alignment horizontal="left" vertical="top" wrapText="1"/>
    </xf>
    <xf numFmtId="0" fontId="21" fillId="26" borderId="42"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42" xfId="0" applyFont="1" applyFill="1" applyBorder="1" applyAlignment="1">
      <alignment horizontal="left" vertical="top" wrapText="1"/>
    </xf>
    <xf numFmtId="0" fontId="21" fillId="0" borderId="193" xfId="0" applyFont="1" applyFill="1" applyBorder="1" applyAlignment="1">
      <alignment horizontal="left" wrapText="1"/>
    </xf>
    <xf numFmtId="0" fontId="21" fillId="0" borderId="133" xfId="0" applyFont="1" applyFill="1" applyBorder="1" applyAlignment="1">
      <alignment horizontal="left" wrapText="1"/>
    </xf>
    <xf numFmtId="0" fontId="43" fillId="25" borderId="0" xfId="0" applyFont="1" applyFill="1" applyBorder="1" applyAlignment="1">
      <alignment horizontal="center" vertical="center"/>
    </xf>
    <xf numFmtId="0" fontId="0" fillId="25" borderId="82" xfId="0" applyFont="1" applyFill="1" applyBorder="1" applyAlignment="1">
      <alignment horizontal="center" vertical="center"/>
    </xf>
    <xf numFmtId="0" fontId="43" fillId="25" borderId="35" xfId="0" applyFont="1" applyFill="1" applyBorder="1" applyAlignment="1">
      <alignment horizontal="center" vertical="center"/>
    </xf>
    <xf numFmtId="0" fontId="43" fillId="25" borderId="208" xfId="0" applyFont="1" applyFill="1" applyBorder="1" applyAlignment="1">
      <alignment horizontal="center" vertical="center"/>
    </xf>
    <xf numFmtId="0" fontId="21" fillId="0" borderId="209" xfId="0" applyFont="1" applyFill="1" applyBorder="1" applyAlignment="1">
      <alignment horizontal="left" vertical="center" wrapText="1"/>
    </xf>
    <xf numFmtId="0" fontId="22" fillId="0" borderId="57" xfId="0" applyFont="1" applyBorder="1" applyAlignment="1">
      <alignment wrapText="1"/>
    </xf>
    <xf numFmtId="0" fontId="22" fillId="0" borderId="198" xfId="0" applyFont="1" applyBorder="1" applyAlignment="1">
      <alignment wrapText="1"/>
    </xf>
    <xf numFmtId="0" fontId="22" fillId="0" borderId="42" xfId="0" applyFont="1" applyBorder="1" applyAlignment="1">
      <alignment wrapText="1"/>
    </xf>
    <xf numFmtId="0" fontId="22" fillId="0" borderId="0" xfId="0" applyFont="1" applyBorder="1" applyAlignment="1">
      <alignment wrapText="1"/>
    </xf>
    <xf numFmtId="0" fontId="43" fillId="25" borderId="64" xfId="0" applyFont="1" applyFill="1" applyBorder="1" applyAlignment="1">
      <alignment horizontal="left" vertical="center" wrapText="1"/>
    </xf>
    <xf numFmtId="0" fontId="0" fillId="0" borderId="21" xfId="0" applyFont="1" applyBorder="1" applyAlignment="1">
      <alignment horizontal="center" vertical="center" wrapText="1"/>
    </xf>
    <xf numFmtId="0" fontId="0" fillId="0" borderId="21" xfId="0" applyFont="1" applyBorder="1" applyAlignment="1">
      <alignment horizontal="left" vertical="center" wrapText="1"/>
    </xf>
    <xf numFmtId="0" fontId="23" fillId="0" borderId="21" xfId="0" applyFont="1" applyBorder="1" applyAlignment="1">
      <alignment horizontal="center"/>
    </xf>
    <xf numFmtId="0" fontId="23" fillId="0" borderId="21" xfId="0" applyFont="1" applyBorder="1" applyAlignment="1">
      <alignment/>
    </xf>
    <xf numFmtId="0" fontId="0" fillId="0" borderId="21" xfId="0" applyFont="1" applyBorder="1" applyAlignment="1">
      <alignment wrapText="1"/>
    </xf>
    <xf numFmtId="0" fontId="0" fillId="0" borderId="21" xfId="0" applyBorder="1" applyAlignment="1">
      <alignment horizontal="left" vertical="center" wrapText="1"/>
    </xf>
    <xf numFmtId="0" fontId="25" fillId="0" borderId="0" xfId="0" applyFont="1" applyBorder="1" applyAlignment="1">
      <alignment/>
    </xf>
    <xf numFmtId="0" fontId="0" fillId="0" borderId="21"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титульники УП 201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65</xdr:col>
      <xdr:colOff>638175</xdr:colOff>
      <xdr:row>44</xdr:row>
      <xdr:rowOff>76200</xdr:rowOff>
    </xdr:to>
    <xdr:pic>
      <xdr:nvPicPr>
        <xdr:cNvPr id="1" name="Рисунок 1" descr="C:\Users\user\Desktop\СКАНЫ\IMG_20200619_0031.jpg"/>
        <xdr:cNvPicPr preferRelativeResize="1">
          <a:picLocks noChangeAspect="1"/>
        </xdr:cNvPicPr>
      </xdr:nvPicPr>
      <xdr:blipFill>
        <a:blip r:embed="rId1"/>
        <a:stretch>
          <a:fillRect/>
        </a:stretch>
      </xdr:blipFill>
      <xdr:spPr>
        <a:xfrm>
          <a:off x="0" y="0"/>
          <a:ext cx="12020550" cy="7410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N82"/>
  <sheetViews>
    <sheetView view="pageBreakPreview" zoomScale="95" zoomScaleSheetLayoutView="95" zoomScalePageLayoutView="0" workbookViewId="0" topLeftCell="A1">
      <selection activeCell="A13" sqref="A1:IV16384"/>
    </sheetView>
  </sheetViews>
  <sheetFormatPr defaultColWidth="9.00390625" defaultRowHeight="12.75"/>
  <cols>
    <col min="1" max="1" width="1.00390625" style="0" customWidth="1"/>
    <col min="2" max="7" width="2.125" style="0" customWidth="1"/>
    <col min="8" max="8" width="2.00390625" style="0" customWidth="1"/>
    <col min="9" max="9" width="2.125" style="0" customWidth="1"/>
    <col min="10" max="10" width="2.00390625" style="0" customWidth="1"/>
    <col min="11" max="11" width="2.375" style="0" customWidth="1"/>
    <col min="12" max="15" width="2.125" style="0" customWidth="1"/>
    <col min="16" max="16" width="0" style="0" hidden="1" customWidth="1"/>
    <col min="17" max="27" width="2.125" style="0" customWidth="1"/>
    <col min="28" max="28" width="2.00390625" style="0" customWidth="1"/>
    <col min="29" max="29" width="2.375" style="0" customWidth="1"/>
    <col min="30" max="33" width="2.125" style="0" customWidth="1"/>
    <col min="34" max="34" width="2.50390625" style="0" customWidth="1"/>
    <col min="35" max="50" width="2.125" style="0" customWidth="1"/>
    <col min="51" max="51" width="2.875" style="0" customWidth="1"/>
    <col min="52" max="56" width="2.125" style="0" customWidth="1"/>
    <col min="57" max="57" width="3.50390625" style="0" customWidth="1"/>
    <col min="58" max="58" width="4.125" style="0" customWidth="1"/>
    <col min="59" max="59" width="2.875" style="0" customWidth="1"/>
    <col min="60" max="60" width="2.625" style="0" customWidth="1"/>
    <col min="61" max="61" width="2.625" style="0" hidden="1" customWidth="1"/>
    <col min="62" max="63" width="2.875" style="0" customWidth="1"/>
    <col min="64" max="64" width="3.00390625" style="0" customWidth="1"/>
    <col min="65" max="65" width="10.50390625" style="0" customWidth="1"/>
  </cols>
  <sheetData>
    <row r="1" spans="1:65" ht="12.75">
      <c r="A1" s="815"/>
      <c r="B1" s="816"/>
      <c r="C1" s="816"/>
      <c r="D1" s="816"/>
      <c r="E1" s="816"/>
      <c r="F1" s="816"/>
      <c r="G1" s="816"/>
      <c r="H1" s="816"/>
      <c r="I1" s="816"/>
      <c r="J1" s="816"/>
      <c r="K1" s="816"/>
      <c r="L1" s="816"/>
      <c r="M1" s="816"/>
      <c r="N1" s="816"/>
      <c r="O1" s="816"/>
      <c r="P1" s="816"/>
      <c r="Q1" s="816"/>
      <c r="R1" s="816"/>
      <c r="S1" s="969"/>
      <c r="T1" s="969"/>
      <c r="U1" s="969"/>
      <c r="V1" s="969"/>
      <c r="W1" s="969"/>
      <c r="X1" s="969"/>
      <c r="Y1" s="969"/>
      <c r="Z1" s="969"/>
      <c r="AA1" s="969"/>
      <c r="AB1" s="969"/>
      <c r="AC1" s="969"/>
      <c r="AD1" s="969"/>
      <c r="AE1" s="969"/>
      <c r="AF1" s="969"/>
      <c r="AG1" s="969"/>
      <c r="AH1" s="969"/>
      <c r="AI1" s="969"/>
      <c r="AJ1" s="969"/>
      <c r="AK1" s="969"/>
      <c r="AL1" s="969"/>
      <c r="AM1" s="969"/>
      <c r="AN1" s="969"/>
      <c r="AO1" s="969"/>
      <c r="AP1" s="969"/>
      <c r="AQ1" s="969"/>
      <c r="AR1" s="969"/>
      <c r="AS1" s="969"/>
      <c r="AT1" s="969"/>
      <c r="AU1" s="969"/>
      <c r="AV1" s="969"/>
      <c r="AW1" s="969"/>
      <c r="AX1" s="817"/>
      <c r="AY1" s="817"/>
      <c r="AZ1" s="817"/>
      <c r="BA1" s="817"/>
      <c r="BB1" s="817"/>
      <c r="BC1" s="817"/>
      <c r="BD1" s="817"/>
      <c r="BE1" s="818"/>
      <c r="BF1" s="818"/>
      <c r="BG1" s="818"/>
      <c r="BH1" s="818"/>
      <c r="BI1" s="818"/>
      <c r="BK1" s="818"/>
      <c r="BL1" s="818"/>
      <c r="BM1" s="815"/>
    </row>
    <row r="2" spans="1:64" ht="12.75">
      <c r="A2" s="815"/>
      <c r="B2" s="819"/>
      <c r="C2" s="819"/>
      <c r="D2" s="819"/>
      <c r="E2" s="819"/>
      <c r="F2" s="819"/>
      <c r="G2" s="819"/>
      <c r="H2" s="819"/>
      <c r="I2" s="819"/>
      <c r="J2" s="819"/>
      <c r="K2" s="819"/>
      <c r="L2" s="819"/>
      <c r="M2" s="819"/>
      <c r="N2" s="819"/>
      <c r="O2" s="819"/>
      <c r="P2" s="819"/>
      <c r="Q2" s="969"/>
      <c r="R2" s="969"/>
      <c r="S2" s="969"/>
      <c r="T2" s="969"/>
      <c r="U2" s="969"/>
      <c r="V2" s="969"/>
      <c r="W2" s="969"/>
      <c r="X2" s="969"/>
      <c r="Y2" s="969"/>
      <c r="Z2" s="969"/>
      <c r="AA2" s="969"/>
      <c r="AB2" s="969"/>
      <c r="AC2" s="969"/>
      <c r="AD2" s="969"/>
      <c r="AE2" s="969"/>
      <c r="AF2" s="969"/>
      <c r="AG2" s="969"/>
      <c r="AH2" s="969"/>
      <c r="AI2" s="969"/>
      <c r="AJ2" s="969"/>
      <c r="AK2" s="969"/>
      <c r="AL2" s="969"/>
      <c r="AM2" s="969"/>
      <c r="AN2" s="969"/>
      <c r="AO2" s="969"/>
      <c r="AP2" s="969"/>
      <c r="AQ2" s="969"/>
      <c r="AR2" s="969"/>
      <c r="AS2" s="969"/>
      <c r="AT2" s="969"/>
      <c r="AU2" s="969"/>
      <c r="AV2" s="969"/>
      <c r="AW2" s="969"/>
      <c r="AX2" s="969"/>
      <c r="AY2" s="969"/>
      <c r="AZ2" s="969"/>
      <c r="BA2" s="817"/>
      <c r="BB2" s="820"/>
      <c r="BC2" s="820"/>
      <c r="BD2" s="820"/>
      <c r="BE2" s="820"/>
      <c r="BF2" s="820"/>
      <c r="BG2" s="820"/>
      <c r="BH2" s="820"/>
      <c r="BI2" s="820"/>
      <c r="BJ2" s="820"/>
      <c r="BK2" s="820"/>
      <c r="BL2" s="820"/>
    </row>
    <row r="3" spans="1:64" ht="12.75">
      <c r="A3" s="815"/>
      <c r="B3" s="626"/>
      <c r="C3" s="626"/>
      <c r="D3" s="626"/>
      <c r="E3" s="626"/>
      <c r="F3" s="626"/>
      <c r="G3" s="626"/>
      <c r="H3" s="626"/>
      <c r="I3" s="626"/>
      <c r="J3" s="626"/>
      <c r="K3" s="626"/>
      <c r="L3" s="626"/>
      <c r="M3" s="626"/>
      <c r="N3" s="626"/>
      <c r="O3" s="819"/>
      <c r="P3" s="819"/>
      <c r="Q3" s="819"/>
      <c r="R3" s="819"/>
      <c r="S3" s="962"/>
      <c r="T3" s="962"/>
      <c r="U3" s="962"/>
      <c r="V3" s="962"/>
      <c r="W3" s="962"/>
      <c r="X3" s="962"/>
      <c r="Y3" s="962"/>
      <c r="Z3" s="962"/>
      <c r="AA3" s="962"/>
      <c r="AB3" s="962"/>
      <c r="AC3" s="962"/>
      <c r="AD3" s="962"/>
      <c r="AE3" s="962"/>
      <c r="AF3" s="962"/>
      <c r="AG3" s="962"/>
      <c r="AH3" s="962"/>
      <c r="AI3" s="962"/>
      <c r="AJ3" s="962"/>
      <c r="AK3" s="962"/>
      <c r="AL3" s="962"/>
      <c r="AM3" s="962"/>
      <c r="AN3" s="962"/>
      <c r="AO3" s="962"/>
      <c r="AP3" s="962"/>
      <c r="AQ3" s="962"/>
      <c r="AR3" s="962"/>
      <c r="AS3" s="962"/>
      <c r="AT3" s="962"/>
      <c r="AU3" s="962"/>
      <c r="AV3" s="962"/>
      <c r="AW3" s="817"/>
      <c r="AX3" s="817"/>
      <c r="AY3" s="817"/>
      <c r="AZ3" s="817"/>
      <c r="BA3" s="817"/>
      <c r="BB3" s="820"/>
      <c r="BC3" s="820"/>
      <c r="BD3" s="820"/>
      <c r="BE3" s="820"/>
      <c r="BF3" s="820"/>
      <c r="BG3" s="820"/>
      <c r="BH3" s="820"/>
      <c r="BI3" s="820"/>
      <c r="BJ3" s="820"/>
      <c r="BK3" s="820"/>
      <c r="BL3" s="820"/>
    </row>
    <row r="4" spans="1:64" ht="12.75">
      <c r="A4" s="815"/>
      <c r="B4" s="626"/>
      <c r="C4" s="626"/>
      <c r="D4" s="626"/>
      <c r="E4" s="626"/>
      <c r="F4" s="626"/>
      <c r="G4" s="626"/>
      <c r="H4" s="626"/>
      <c r="I4" s="626"/>
      <c r="J4" s="626"/>
      <c r="K4" s="626"/>
      <c r="L4" s="626"/>
      <c r="M4" s="626"/>
      <c r="N4" s="626"/>
      <c r="O4" s="819"/>
      <c r="P4" s="819"/>
      <c r="Q4" s="819"/>
      <c r="R4" s="819"/>
      <c r="S4" s="715"/>
      <c r="T4" s="715"/>
      <c r="U4" s="715"/>
      <c r="V4" s="715"/>
      <c r="W4" s="715"/>
      <c r="X4" s="715"/>
      <c r="Y4" s="715"/>
      <c r="Z4" s="715"/>
      <c r="AA4" s="715"/>
      <c r="AB4" s="715"/>
      <c r="AC4" s="715"/>
      <c r="AD4" s="715"/>
      <c r="AE4" s="715"/>
      <c r="AF4" s="715"/>
      <c r="AG4" s="715"/>
      <c r="AH4" s="715"/>
      <c r="AI4" s="715"/>
      <c r="AJ4" s="715"/>
      <c r="AK4" s="715"/>
      <c r="AL4" s="715"/>
      <c r="AM4" s="715"/>
      <c r="AN4" s="715"/>
      <c r="AO4" s="715"/>
      <c r="AP4" s="715"/>
      <c r="AQ4" s="715"/>
      <c r="AR4" s="715"/>
      <c r="AS4" s="715"/>
      <c r="AT4" s="715"/>
      <c r="AU4" s="715"/>
      <c r="AV4" s="715"/>
      <c r="AW4" s="817"/>
      <c r="AX4" s="817"/>
      <c r="AY4" s="817"/>
      <c r="AZ4" s="817"/>
      <c r="BA4" s="817"/>
      <c r="BB4" s="820"/>
      <c r="BC4" s="820"/>
      <c r="BD4" s="820"/>
      <c r="BE4" s="820"/>
      <c r="BF4" s="820"/>
      <c r="BG4" s="820"/>
      <c r="BH4" s="820"/>
      <c r="BI4" s="820"/>
      <c r="BJ4" s="820"/>
      <c r="BK4" s="820"/>
      <c r="BL4" s="820"/>
    </row>
    <row r="5" spans="1:64" ht="12.75">
      <c r="A5" s="815"/>
      <c r="B5" s="626"/>
      <c r="C5" s="626"/>
      <c r="D5" s="626"/>
      <c r="E5" s="626"/>
      <c r="F5" s="626"/>
      <c r="G5" s="626"/>
      <c r="H5" s="626"/>
      <c r="I5" s="626"/>
      <c r="J5" s="626"/>
      <c r="K5" s="626"/>
      <c r="L5" s="626"/>
      <c r="M5" s="626"/>
      <c r="N5" s="626"/>
      <c r="O5" s="819"/>
      <c r="P5" s="819"/>
      <c r="Q5" s="819"/>
      <c r="R5" s="819"/>
      <c r="S5" s="715"/>
      <c r="T5" s="715"/>
      <c r="U5" s="715"/>
      <c r="V5" s="715"/>
      <c r="W5" s="715"/>
      <c r="X5" s="715"/>
      <c r="Y5" s="715"/>
      <c r="Z5" s="715"/>
      <c r="AA5" s="715"/>
      <c r="AB5" s="715"/>
      <c r="AC5" s="715"/>
      <c r="AD5" s="715"/>
      <c r="AE5" s="715"/>
      <c r="AF5" s="715"/>
      <c r="AG5" s="715"/>
      <c r="AH5" s="715"/>
      <c r="AI5" s="715"/>
      <c r="AJ5" s="715"/>
      <c r="AK5" s="715"/>
      <c r="AL5" s="715"/>
      <c r="AM5" s="715"/>
      <c r="AN5" s="715"/>
      <c r="AO5" s="715"/>
      <c r="AP5" s="715"/>
      <c r="AQ5" s="715"/>
      <c r="AR5" s="715"/>
      <c r="AS5" s="715"/>
      <c r="AT5" s="715"/>
      <c r="AU5" s="715"/>
      <c r="AV5" s="715"/>
      <c r="AW5" s="817"/>
      <c r="AX5" s="817"/>
      <c r="AY5" s="817"/>
      <c r="AZ5" s="817"/>
      <c r="BA5" s="817"/>
      <c r="BB5" s="820"/>
      <c r="BC5" s="820"/>
      <c r="BD5" s="820"/>
      <c r="BE5" s="820"/>
      <c r="BF5" s="820"/>
      <c r="BG5" s="820"/>
      <c r="BH5" s="820"/>
      <c r="BI5" s="820"/>
      <c r="BJ5" s="820"/>
      <c r="BK5" s="820"/>
      <c r="BL5" s="820"/>
    </row>
    <row r="6" spans="1:64" ht="12.75">
      <c r="A6" s="815"/>
      <c r="B6" s="626"/>
      <c r="C6" s="626"/>
      <c r="D6" s="626"/>
      <c r="E6" s="626"/>
      <c r="F6" s="626"/>
      <c r="G6" s="626"/>
      <c r="H6" s="626"/>
      <c r="I6" s="626"/>
      <c r="J6" s="626"/>
      <c r="K6" s="626"/>
      <c r="L6" s="626"/>
      <c r="M6" s="626"/>
      <c r="N6" s="626"/>
      <c r="O6" s="819"/>
      <c r="P6" s="819"/>
      <c r="Q6" s="819"/>
      <c r="R6" s="819"/>
      <c r="S6" s="715"/>
      <c r="T6" s="715"/>
      <c r="U6" s="715"/>
      <c r="V6" s="715"/>
      <c r="W6" s="715"/>
      <c r="X6" s="715"/>
      <c r="Y6" s="715"/>
      <c r="Z6" s="715"/>
      <c r="AA6" s="715"/>
      <c r="AB6" s="715"/>
      <c r="AC6" s="715"/>
      <c r="AD6" s="715"/>
      <c r="AE6" s="715"/>
      <c r="AF6" s="715"/>
      <c r="AG6" s="715"/>
      <c r="AH6" s="715"/>
      <c r="AI6" s="715"/>
      <c r="AJ6" s="715"/>
      <c r="AK6" s="715"/>
      <c r="AL6" s="715"/>
      <c r="AM6" s="715"/>
      <c r="AN6" s="715"/>
      <c r="AO6" s="715"/>
      <c r="AP6" s="715"/>
      <c r="AQ6" s="715"/>
      <c r="AR6" s="715"/>
      <c r="AS6" s="715"/>
      <c r="AT6" s="715"/>
      <c r="AU6" s="715"/>
      <c r="AV6" s="715"/>
      <c r="AW6" s="817"/>
      <c r="AX6" s="817"/>
      <c r="AY6" s="817"/>
      <c r="AZ6" s="817"/>
      <c r="BA6" s="817"/>
      <c r="BB6" s="820"/>
      <c r="BC6" s="820"/>
      <c r="BD6" s="820"/>
      <c r="BE6" s="820"/>
      <c r="BF6" s="820"/>
      <c r="BG6" s="820"/>
      <c r="BH6" s="820"/>
      <c r="BI6" s="820"/>
      <c r="BJ6" s="820"/>
      <c r="BK6" s="820"/>
      <c r="BL6" s="820"/>
    </row>
    <row r="7" spans="1:64" ht="12.75">
      <c r="A7" s="815"/>
      <c r="B7" s="626"/>
      <c r="C7" s="626"/>
      <c r="D7" s="626"/>
      <c r="E7" s="626"/>
      <c r="F7" s="626"/>
      <c r="G7" s="626"/>
      <c r="H7" s="626"/>
      <c r="I7" s="626"/>
      <c r="J7" s="626"/>
      <c r="K7" s="626"/>
      <c r="L7" s="626"/>
      <c r="M7" s="626"/>
      <c r="N7" s="626"/>
      <c r="O7" s="819"/>
      <c r="P7" s="819"/>
      <c r="Q7" s="819"/>
      <c r="R7" s="819"/>
      <c r="S7" s="715"/>
      <c r="T7" s="715"/>
      <c r="U7" s="715"/>
      <c r="V7" s="715"/>
      <c r="W7" s="715"/>
      <c r="X7" s="715"/>
      <c r="Y7" s="715"/>
      <c r="Z7" s="715"/>
      <c r="AA7" s="715"/>
      <c r="AB7" s="715"/>
      <c r="AC7" s="715"/>
      <c r="AD7" s="715"/>
      <c r="AE7" s="715"/>
      <c r="AF7" s="715"/>
      <c r="AG7" s="715"/>
      <c r="AH7" s="715"/>
      <c r="AI7" s="715"/>
      <c r="AJ7" s="715"/>
      <c r="AK7" s="715"/>
      <c r="AL7" s="715"/>
      <c r="AM7" s="715"/>
      <c r="AN7" s="715"/>
      <c r="AO7" s="715"/>
      <c r="AP7" s="715"/>
      <c r="AQ7" s="715"/>
      <c r="AR7" s="715"/>
      <c r="AS7" s="715"/>
      <c r="AT7" s="715"/>
      <c r="AU7" s="715"/>
      <c r="AV7" s="715"/>
      <c r="AW7" s="817"/>
      <c r="AX7" s="817"/>
      <c r="AY7" s="817"/>
      <c r="AZ7" s="817"/>
      <c r="BA7" s="817"/>
      <c r="BB7" s="820"/>
      <c r="BC7" s="820"/>
      <c r="BD7" s="820"/>
      <c r="BE7" s="820"/>
      <c r="BF7" s="820"/>
      <c r="BG7" s="820"/>
      <c r="BH7" s="820"/>
      <c r="BI7" s="820"/>
      <c r="BJ7" s="820"/>
      <c r="BK7" s="820"/>
      <c r="BL7" s="820"/>
    </row>
    <row r="8" spans="1:65" ht="13.5" customHeight="1">
      <c r="A8" s="815"/>
      <c r="B8" s="821"/>
      <c r="C8" s="821"/>
      <c r="D8" s="821"/>
      <c r="E8" s="821"/>
      <c r="F8" s="821"/>
      <c r="G8" s="821"/>
      <c r="H8" s="821"/>
      <c r="I8" s="821"/>
      <c r="J8" s="821"/>
      <c r="K8" s="821"/>
      <c r="L8" s="821"/>
      <c r="M8" s="821"/>
      <c r="N8" s="821"/>
      <c r="O8" s="822"/>
      <c r="P8" s="822"/>
      <c r="Q8" s="823"/>
      <c r="R8" s="823"/>
      <c r="S8" s="817"/>
      <c r="T8" s="817"/>
      <c r="U8" s="817"/>
      <c r="V8" s="817"/>
      <c r="W8" s="824"/>
      <c r="X8" s="626"/>
      <c r="Y8" s="626"/>
      <c r="Z8" s="626"/>
      <c r="AA8" s="626"/>
      <c r="AB8" s="626"/>
      <c r="AC8" s="626"/>
      <c r="AD8" s="626"/>
      <c r="AE8" s="626"/>
      <c r="AF8" s="626"/>
      <c r="AG8" s="626"/>
      <c r="AH8" s="626"/>
      <c r="AI8" s="626"/>
      <c r="AJ8" s="626"/>
      <c r="AK8" s="626"/>
      <c r="AL8" s="626"/>
      <c r="AM8" s="626"/>
      <c r="AN8" s="626"/>
      <c r="AO8" s="626"/>
      <c r="AP8" s="626"/>
      <c r="AQ8" s="817"/>
      <c r="AR8" s="817"/>
      <c r="AS8" s="817"/>
      <c r="AT8" s="817"/>
      <c r="AU8" s="817"/>
      <c r="AV8" s="817"/>
      <c r="AW8" s="817"/>
      <c r="AX8" s="817"/>
      <c r="AY8" s="900"/>
      <c r="AZ8" s="900"/>
      <c r="BA8" s="900"/>
      <c r="BB8" s="900"/>
      <c r="BC8" s="900"/>
      <c r="BD8" s="900"/>
      <c r="BE8" s="901"/>
      <c r="BF8" s="901"/>
      <c r="BG8" s="901"/>
      <c r="BH8" s="901"/>
      <c r="BI8" s="901"/>
      <c r="BJ8" s="902"/>
      <c r="BK8" s="901"/>
      <c r="BL8" s="901"/>
      <c r="BM8" s="903"/>
    </row>
    <row r="9" spans="1:65" ht="13.5" customHeight="1">
      <c r="A9" s="815"/>
      <c r="B9" s="825"/>
      <c r="C9" s="817"/>
      <c r="D9" s="817"/>
      <c r="E9" s="817"/>
      <c r="F9" s="817"/>
      <c r="G9" s="817"/>
      <c r="H9" s="817"/>
      <c r="I9" s="817"/>
      <c r="J9" s="817"/>
      <c r="K9" s="817"/>
      <c r="L9" s="817"/>
      <c r="M9" s="817"/>
      <c r="N9" s="817"/>
      <c r="O9" s="823"/>
      <c r="P9" s="823"/>
      <c r="Q9" s="823"/>
      <c r="R9" s="823"/>
      <c r="S9" s="817"/>
      <c r="T9" s="817"/>
      <c r="U9" s="817"/>
      <c r="V9" s="817"/>
      <c r="W9" s="817"/>
      <c r="X9" s="817"/>
      <c r="Y9" s="817"/>
      <c r="Z9" s="817"/>
      <c r="AA9" s="817"/>
      <c r="AB9" s="817"/>
      <c r="AC9" s="817"/>
      <c r="AD9" s="817"/>
      <c r="AE9" s="817"/>
      <c r="AF9" s="817"/>
      <c r="AG9" s="817"/>
      <c r="AI9" s="817"/>
      <c r="AJ9" s="817"/>
      <c r="AK9" s="817"/>
      <c r="AL9" s="817"/>
      <c r="AM9" s="817"/>
      <c r="AN9" s="817"/>
      <c r="AO9" s="817"/>
      <c r="AP9" s="817"/>
      <c r="AQ9" s="817"/>
      <c r="AR9" s="817"/>
      <c r="AS9" s="817"/>
      <c r="AT9" s="817"/>
      <c r="AU9" s="817"/>
      <c r="AV9" s="817"/>
      <c r="AW9" s="817"/>
      <c r="AX9" s="817"/>
      <c r="AY9" s="900"/>
      <c r="AZ9" s="900"/>
      <c r="BA9" s="900"/>
      <c r="BB9" s="900"/>
      <c r="BC9" s="900"/>
      <c r="BD9" s="904"/>
      <c r="BE9" s="905"/>
      <c r="BF9" s="905"/>
      <c r="BG9" s="905"/>
      <c r="BH9" s="905"/>
      <c r="BI9" s="905"/>
      <c r="BJ9" s="906"/>
      <c r="BK9" s="907"/>
      <c r="BL9" s="904"/>
      <c r="BM9" s="907"/>
    </row>
    <row r="10" spans="1:65" ht="13.5" customHeight="1">
      <c r="A10" s="815"/>
      <c r="B10" s="898"/>
      <c r="C10" s="899"/>
      <c r="D10" s="899"/>
      <c r="E10" s="899"/>
      <c r="F10" s="899"/>
      <c r="G10" s="899"/>
      <c r="H10" s="899"/>
      <c r="I10" s="899"/>
      <c r="J10" s="899"/>
      <c r="K10" s="899"/>
      <c r="L10" s="899"/>
      <c r="M10" s="899"/>
      <c r="N10" s="899"/>
      <c r="O10" s="899"/>
      <c r="P10" s="826"/>
      <c r="Q10" s="823"/>
      <c r="R10" s="823"/>
      <c r="S10" s="817"/>
      <c r="T10" s="817"/>
      <c r="U10" s="817"/>
      <c r="V10" s="817"/>
      <c r="W10" s="626"/>
      <c r="X10" s="626"/>
      <c r="Y10" s="626"/>
      <c r="Z10" s="626"/>
      <c r="AA10" s="626"/>
      <c r="AB10" s="626"/>
      <c r="AC10" s="626"/>
      <c r="AD10" s="626"/>
      <c r="AE10" s="827"/>
      <c r="AF10" s="626"/>
      <c r="AG10" s="626"/>
      <c r="AI10" s="626"/>
      <c r="AJ10" s="626"/>
      <c r="AK10" s="626"/>
      <c r="AL10" s="626"/>
      <c r="AM10" s="626"/>
      <c r="AN10" s="626"/>
      <c r="AO10" s="626"/>
      <c r="AP10" s="817"/>
      <c r="AQ10" s="817"/>
      <c r="AR10" s="817"/>
      <c r="AS10" s="817"/>
      <c r="AT10" s="817"/>
      <c r="AU10" s="817"/>
      <c r="AV10" s="817"/>
      <c r="AW10" s="817"/>
      <c r="AX10" s="817"/>
      <c r="AY10" s="908"/>
      <c r="AZ10" s="908"/>
      <c r="BA10" s="908"/>
      <c r="BB10" s="908"/>
      <c r="BC10" s="908"/>
      <c r="BD10" s="908"/>
      <c r="BE10" s="908"/>
      <c r="BF10" s="908"/>
      <c r="BG10" s="908"/>
      <c r="BH10" s="908"/>
      <c r="BI10" s="908"/>
      <c r="BJ10" s="908"/>
      <c r="BK10" s="908"/>
      <c r="BL10" s="908"/>
      <c r="BM10" s="908"/>
    </row>
    <row r="11" spans="1:65" ht="13.5" customHeight="1">
      <c r="A11" s="815"/>
      <c r="B11" s="817"/>
      <c r="C11" s="817"/>
      <c r="D11" s="817"/>
      <c r="E11" s="817"/>
      <c r="F11" s="817"/>
      <c r="G11" s="817"/>
      <c r="H11" s="817"/>
      <c r="I11" s="817"/>
      <c r="J11" s="817"/>
      <c r="K11" s="817"/>
      <c r="L11" s="817"/>
      <c r="M11" s="817"/>
      <c r="N11" s="817"/>
      <c r="O11" s="823"/>
      <c r="P11" s="823"/>
      <c r="Q11" s="823"/>
      <c r="R11" s="823"/>
      <c r="S11" s="817"/>
      <c r="T11" s="817"/>
      <c r="U11" s="817"/>
      <c r="V11" s="817"/>
      <c r="W11" s="817"/>
      <c r="X11" s="817"/>
      <c r="Y11" s="817"/>
      <c r="Z11" s="817"/>
      <c r="AA11" s="817"/>
      <c r="AB11" s="817"/>
      <c r="AC11" s="817"/>
      <c r="AD11" s="817"/>
      <c r="AE11" s="817"/>
      <c r="AF11" s="817"/>
      <c r="AG11" s="817"/>
      <c r="AH11" s="817"/>
      <c r="AI11" s="817"/>
      <c r="AJ11" s="817"/>
      <c r="AK11" s="817"/>
      <c r="AL11" s="817"/>
      <c r="AM11" s="817"/>
      <c r="AN11" s="817"/>
      <c r="AO11" s="817"/>
      <c r="AP11" s="817"/>
      <c r="AQ11" s="817"/>
      <c r="AR11" s="817"/>
      <c r="AS11" s="817"/>
      <c r="AT11" s="817"/>
      <c r="AU11" s="817"/>
      <c r="AV11" s="817"/>
      <c r="AW11" s="817"/>
      <c r="AX11" s="817"/>
      <c r="AY11" s="909"/>
      <c r="AZ11" s="909"/>
      <c r="BA11" s="909"/>
      <c r="BB11" s="909"/>
      <c r="BC11" s="909"/>
      <c r="BD11" s="909"/>
      <c r="BE11" s="910"/>
      <c r="BF11" s="910"/>
      <c r="BG11" s="910"/>
      <c r="BH11" s="970"/>
      <c r="BI11" s="971"/>
      <c r="BJ11" s="971"/>
      <c r="BK11" s="971"/>
      <c r="BL11" s="971"/>
      <c r="BM11" s="971"/>
    </row>
    <row r="12" spans="1:65" ht="13.5" customHeight="1">
      <c r="A12" s="815"/>
      <c r="B12" s="817"/>
      <c r="C12" s="817"/>
      <c r="D12" s="817"/>
      <c r="E12" s="817"/>
      <c r="F12" s="817"/>
      <c r="G12" s="817"/>
      <c r="H12" s="817"/>
      <c r="I12" s="817"/>
      <c r="J12" s="817"/>
      <c r="K12" s="817"/>
      <c r="L12" s="817"/>
      <c r="M12" s="817"/>
      <c r="N12" s="817"/>
      <c r="O12" s="823"/>
      <c r="P12" s="823"/>
      <c r="Q12" s="823"/>
      <c r="R12" s="823"/>
      <c r="S12" s="817"/>
      <c r="T12" s="817"/>
      <c r="U12" s="817"/>
      <c r="V12" s="817"/>
      <c r="W12" s="817"/>
      <c r="X12" s="817"/>
      <c r="Y12" s="817"/>
      <c r="Z12" s="817"/>
      <c r="AA12" s="817"/>
      <c r="AB12" s="817"/>
      <c r="AC12" s="817"/>
      <c r="AD12" s="817"/>
      <c r="AE12" s="817"/>
      <c r="AF12" s="817"/>
      <c r="AG12" s="817"/>
      <c r="AH12" s="817"/>
      <c r="AI12" s="817"/>
      <c r="AJ12" s="817"/>
      <c r="AK12" s="817"/>
      <c r="AL12" s="817"/>
      <c r="AM12" s="817"/>
      <c r="AN12" s="817"/>
      <c r="AO12" s="817"/>
      <c r="AP12" s="817"/>
      <c r="AQ12" s="817"/>
      <c r="AR12" s="817"/>
      <c r="AS12" s="817"/>
      <c r="AT12" s="817"/>
      <c r="AU12" s="817"/>
      <c r="AV12" s="817"/>
      <c r="AW12" s="817"/>
      <c r="AX12" s="817"/>
      <c r="AY12" s="626"/>
      <c r="AZ12" s="626"/>
      <c r="BA12" s="626"/>
      <c r="BB12" s="626"/>
      <c r="BC12" s="626"/>
      <c r="BD12" s="626"/>
      <c r="BE12" s="828"/>
      <c r="BF12" s="828"/>
      <c r="BG12" s="828"/>
      <c r="BH12" s="594"/>
      <c r="BI12" s="594"/>
      <c r="BJ12" s="594"/>
      <c r="BK12" s="594"/>
      <c r="BL12" s="594"/>
      <c r="BM12" s="594"/>
    </row>
    <row r="13" spans="1:65" ht="13.5" customHeight="1">
      <c r="A13" s="815"/>
      <c r="B13" s="817"/>
      <c r="C13" s="817"/>
      <c r="D13" s="817"/>
      <c r="E13" s="817"/>
      <c r="F13" s="817"/>
      <c r="G13" s="817"/>
      <c r="H13" s="817"/>
      <c r="I13" s="817"/>
      <c r="J13" s="817"/>
      <c r="K13" s="817"/>
      <c r="L13" s="817"/>
      <c r="M13" s="817"/>
      <c r="N13" s="817"/>
      <c r="O13" s="823"/>
      <c r="P13" s="823"/>
      <c r="Q13" s="823"/>
      <c r="R13" s="823"/>
      <c r="S13" s="817"/>
      <c r="T13" s="817"/>
      <c r="U13" s="817"/>
      <c r="V13" s="817"/>
      <c r="W13" s="817"/>
      <c r="X13" s="817"/>
      <c r="Y13" s="817"/>
      <c r="Z13" s="817"/>
      <c r="AA13" s="817"/>
      <c r="AB13" s="817"/>
      <c r="AC13" s="817"/>
      <c r="AD13" s="817"/>
      <c r="AE13" s="817"/>
      <c r="AF13" s="817"/>
      <c r="AG13" s="817"/>
      <c r="AH13" s="817"/>
      <c r="AI13" s="817"/>
      <c r="AJ13" s="817"/>
      <c r="AK13" s="817"/>
      <c r="AL13" s="817"/>
      <c r="AM13" s="817"/>
      <c r="AN13" s="817"/>
      <c r="AO13" s="817"/>
      <c r="AP13" s="817"/>
      <c r="AQ13" s="817"/>
      <c r="AR13" s="817"/>
      <c r="AS13" s="817"/>
      <c r="AT13" s="817"/>
      <c r="AU13" s="817"/>
      <c r="AV13" s="817"/>
      <c r="AW13" s="817"/>
      <c r="AX13" s="817"/>
      <c r="AY13" s="817"/>
      <c r="AZ13" s="817"/>
      <c r="BA13" s="817"/>
      <c r="BB13" s="817"/>
      <c r="BC13" s="817"/>
      <c r="BD13" s="817"/>
      <c r="BE13" s="815"/>
      <c r="BF13" s="815"/>
      <c r="BG13" s="815"/>
      <c r="BH13" s="820"/>
      <c r="BI13" s="820"/>
      <c r="BJ13" s="820"/>
      <c r="BK13" s="820"/>
      <c r="BL13" s="820"/>
      <c r="BM13" s="820"/>
    </row>
    <row r="14" spans="1:65" ht="13.5" customHeight="1">
      <c r="A14" s="815"/>
      <c r="B14" s="817"/>
      <c r="C14" s="817"/>
      <c r="D14" s="817"/>
      <c r="E14" s="817"/>
      <c r="F14" s="817"/>
      <c r="G14" s="817"/>
      <c r="H14" s="817"/>
      <c r="I14" s="817"/>
      <c r="J14" s="817"/>
      <c r="K14" s="817"/>
      <c r="L14" s="817"/>
      <c r="M14" s="817"/>
      <c r="N14" s="817"/>
      <c r="O14" s="823"/>
      <c r="P14" s="823"/>
      <c r="Q14" s="823"/>
      <c r="R14" s="823"/>
      <c r="S14" s="817"/>
      <c r="T14" s="817"/>
      <c r="U14" s="817"/>
      <c r="V14" s="817"/>
      <c r="W14" s="817"/>
      <c r="X14" s="817"/>
      <c r="Y14" s="817"/>
      <c r="Z14" s="817"/>
      <c r="AA14" s="817"/>
      <c r="AB14" s="817"/>
      <c r="AC14" s="817"/>
      <c r="AD14" s="817"/>
      <c r="AE14" s="817"/>
      <c r="AF14" s="817"/>
      <c r="AG14" s="817"/>
      <c r="AH14" s="817"/>
      <c r="AI14" s="817"/>
      <c r="AJ14" s="817"/>
      <c r="AK14" s="817"/>
      <c r="AL14" s="817"/>
      <c r="AM14" s="817"/>
      <c r="AN14" s="817"/>
      <c r="AO14" s="817"/>
      <c r="AP14" s="817"/>
      <c r="AQ14" s="817"/>
      <c r="AR14" s="817"/>
      <c r="AS14" s="817"/>
      <c r="AT14" s="817"/>
      <c r="AU14" s="817"/>
      <c r="AV14" s="817"/>
      <c r="AW14" s="817"/>
      <c r="AX14" s="817"/>
      <c r="AY14" s="817"/>
      <c r="AZ14" s="817"/>
      <c r="BA14" s="817"/>
      <c r="BB14" s="817"/>
      <c r="BC14" s="817"/>
      <c r="BD14" s="817"/>
      <c r="BE14" s="815"/>
      <c r="BF14" s="815"/>
      <c r="BG14" s="815"/>
      <c r="BH14" s="820"/>
      <c r="BI14" s="820"/>
      <c r="BJ14" s="820"/>
      <c r="BK14" s="820"/>
      <c r="BL14" s="820"/>
      <c r="BM14" s="820"/>
    </row>
    <row r="15" spans="1:65" ht="13.5" customHeight="1">
      <c r="A15" s="815"/>
      <c r="B15" s="817"/>
      <c r="C15" s="817"/>
      <c r="D15" s="817"/>
      <c r="E15" s="817"/>
      <c r="F15" s="817"/>
      <c r="G15" s="817"/>
      <c r="H15" s="817"/>
      <c r="I15" s="817"/>
      <c r="J15" s="817"/>
      <c r="K15" s="817"/>
      <c r="L15" s="817"/>
      <c r="M15" s="817"/>
      <c r="N15" s="817"/>
      <c r="O15" s="823"/>
      <c r="P15" s="823"/>
      <c r="Q15" s="823"/>
      <c r="R15" s="823"/>
      <c r="S15" s="817"/>
      <c r="T15" s="817"/>
      <c r="U15" s="817"/>
      <c r="V15" s="817"/>
      <c r="W15" s="817"/>
      <c r="X15" s="817"/>
      <c r="Y15" s="817"/>
      <c r="Z15" s="817"/>
      <c r="AA15" s="817"/>
      <c r="AB15" s="817"/>
      <c r="AC15" s="817"/>
      <c r="AD15" s="817"/>
      <c r="AE15" s="817"/>
      <c r="AF15" s="817"/>
      <c r="AG15" s="817"/>
      <c r="AH15" s="817"/>
      <c r="AI15" s="817"/>
      <c r="AJ15" s="817"/>
      <c r="AK15" s="817"/>
      <c r="AL15" s="817"/>
      <c r="AM15" s="817"/>
      <c r="AN15" s="817"/>
      <c r="AO15" s="817"/>
      <c r="AP15" s="817"/>
      <c r="AQ15" s="817"/>
      <c r="AR15" s="817"/>
      <c r="AS15" s="817"/>
      <c r="AT15" s="817"/>
      <c r="AU15" s="817"/>
      <c r="AV15" s="817"/>
      <c r="AW15" s="817"/>
      <c r="AX15" s="817"/>
      <c r="AY15" s="817"/>
      <c r="AZ15" s="817"/>
      <c r="BA15" s="817"/>
      <c r="BB15" s="817"/>
      <c r="BC15" s="817"/>
      <c r="BD15" s="817"/>
      <c r="BE15" s="815"/>
      <c r="BF15" s="815"/>
      <c r="BG15" s="815"/>
      <c r="BH15" s="820"/>
      <c r="BI15" s="820"/>
      <c r="BJ15" s="820"/>
      <c r="BK15" s="820"/>
      <c r="BL15" s="820"/>
      <c r="BM15" s="820"/>
    </row>
    <row r="16" spans="1:65" ht="13.5" customHeight="1">
      <c r="A16" s="815"/>
      <c r="B16" s="815"/>
      <c r="C16" s="815"/>
      <c r="D16" s="815"/>
      <c r="E16" s="815"/>
      <c r="F16" s="815"/>
      <c r="G16" s="815"/>
      <c r="H16" s="815"/>
      <c r="I16" s="815"/>
      <c r="J16" s="815"/>
      <c r="K16" s="815"/>
      <c r="L16" s="815"/>
      <c r="M16" s="815"/>
      <c r="N16" s="815"/>
      <c r="O16" s="815"/>
      <c r="P16" s="817"/>
      <c r="Q16" s="817"/>
      <c r="R16" s="817"/>
      <c r="S16" s="817"/>
      <c r="T16" s="817"/>
      <c r="U16" s="817"/>
      <c r="V16" s="817"/>
      <c r="W16" s="817"/>
      <c r="X16" s="817"/>
      <c r="Y16" s="817"/>
      <c r="Z16" s="817"/>
      <c r="AA16" s="817"/>
      <c r="AB16" s="817"/>
      <c r="AC16" s="968"/>
      <c r="AD16" s="968"/>
      <c r="AE16" s="968"/>
      <c r="AF16" s="968"/>
      <c r="AG16" s="968"/>
      <c r="AH16" s="968"/>
      <c r="AI16" s="968"/>
      <c r="AJ16" s="968"/>
      <c r="AK16" s="968"/>
      <c r="AL16" s="968"/>
      <c r="AM16" s="968"/>
      <c r="AN16" s="968"/>
      <c r="AO16" s="968"/>
      <c r="AP16" s="968"/>
      <c r="AQ16" s="968"/>
      <c r="AR16" s="968"/>
      <c r="AS16" s="829"/>
      <c r="AT16" s="817"/>
      <c r="AU16" s="817"/>
      <c r="AV16" s="817"/>
      <c r="AW16" s="817"/>
      <c r="AX16" s="817"/>
      <c r="AY16" s="817"/>
      <c r="AZ16" s="830"/>
      <c r="BA16" s="830"/>
      <c r="BB16" s="830"/>
      <c r="BC16" s="820"/>
      <c r="BD16" s="820"/>
      <c r="BE16" s="815"/>
      <c r="BF16" s="815"/>
      <c r="BG16" s="815"/>
      <c r="BH16" s="815"/>
      <c r="BI16" s="815"/>
      <c r="BJ16" s="815"/>
      <c r="BK16" s="815"/>
      <c r="BL16" s="815"/>
      <c r="BM16" s="815"/>
    </row>
    <row r="17" spans="1:65" ht="13.5" customHeight="1">
      <c r="A17" s="815"/>
      <c r="B17" s="815"/>
      <c r="C17" s="815"/>
      <c r="D17" s="815"/>
      <c r="E17" s="815"/>
      <c r="F17" s="815"/>
      <c r="G17" s="815"/>
      <c r="H17" s="815"/>
      <c r="I17" s="815"/>
      <c r="J17" s="815"/>
      <c r="K17" s="815"/>
      <c r="L17" s="969"/>
      <c r="M17" s="969"/>
      <c r="N17" s="969"/>
      <c r="O17" s="969"/>
      <c r="P17" s="969"/>
      <c r="Q17" s="969"/>
      <c r="R17" s="969"/>
      <c r="S17" s="969"/>
      <c r="T17" s="969"/>
      <c r="U17" s="969"/>
      <c r="V17" s="969"/>
      <c r="W17" s="969"/>
      <c r="X17" s="969"/>
      <c r="Y17" s="969"/>
      <c r="Z17" s="969"/>
      <c r="AA17" s="969"/>
      <c r="AB17" s="969"/>
      <c r="AC17" s="969"/>
      <c r="AD17" s="969"/>
      <c r="AE17" s="969"/>
      <c r="AF17" s="969"/>
      <c r="AG17" s="969"/>
      <c r="AH17" s="969"/>
      <c r="AI17" s="969"/>
      <c r="AJ17" s="969"/>
      <c r="AK17" s="969"/>
      <c r="AL17" s="969"/>
      <c r="AM17" s="969"/>
      <c r="AN17" s="969"/>
      <c r="AO17" s="969"/>
      <c r="AP17" s="969"/>
      <c r="AQ17" s="969"/>
      <c r="AR17" s="969"/>
      <c r="AS17" s="969"/>
      <c r="AT17" s="969"/>
      <c r="AU17" s="969"/>
      <c r="AV17" s="969"/>
      <c r="AW17" s="969"/>
      <c r="AX17" s="969"/>
      <c r="AY17" s="969"/>
      <c r="AZ17" s="969"/>
      <c r="BA17" s="969"/>
      <c r="BB17" s="969"/>
      <c r="BC17" s="969"/>
      <c r="BD17" s="969"/>
      <c r="BE17" s="969"/>
      <c r="BF17" s="969"/>
      <c r="BG17" s="831"/>
      <c r="BH17" s="831"/>
      <c r="BI17" s="831"/>
      <c r="BJ17" s="832"/>
      <c r="BK17" s="832"/>
      <c r="BL17" s="833"/>
      <c r="BM17" s="833"/>
    </row>
    <row r="18" spans="1:65" ht="19.5" customHeight="1">
      <c r="A18" s="815"/>
      <c r="B18" s="815"/>
      <c r="C18" s="815"/>
      <c r="D18" s="815"/>
      <c r="E18" s="815"/>
      <c r="F18" s="829"/>
      <c r="G18" s="829"/>
      <c r="H18" s="829"/>
      <c r="I18" s="815"/>
      <c r="J18" s="815"/>
      <c r="K18" s="815"/>
      <c r="L18" s="815"/>
      <c r="M18" s="815"/>
      <c r="N18" s="815"/>
      <c r="O18" s="815"/>
      <c r="P18" s="817"/>
      <c r="Q18" s="817"/>
      <c r="R18" s="817"/>
      <c r="S18" s="817"/>
      <c r="T18" s="817"/>
      <c r="U18" s="817"/>
      <c r="V18" s="817"/>
      <c r="W18" s="960"/>
      <c r="X18" s="961"/>
      <c r="Y18" s="961"/>
      <c r="Z18" s="961"/>
      <c r="AA18" s="961"/>
      <c r="AB18" s="961"/>
      <c r="AC18" s="961"/>
      <c r="AD18" s="961"/>
      <c r="AE18" s="961"/>
      <c r="AF18" s="961"/>
      <c r="AG18" s="961"/>
      <c r="AH18" s="961"/>
      <c r="AI18" s="961"/>
      <c r="AJ18" s="961"/>
      <c r="AK18" s="961"/>
      <c r="AL18" s="961"/>
      <c r="AM18" s="961"/>
      <c r="AN18" s="961"/>
      <c r="AO18" s="961"/>
      <c r="AP18" s="961"/>
      <c r="AQ18" s="961"/>
      <c r="AR18" s="961"/>
      <c r="AS18" s="961"/>
      <c r="AT18" s="961"/>
      <c r="AU18" s="834"/>
      <c r="AV18" s="834"/>
      <c r="AW18" s="834"/>
      <c r="AX18" s="834"/>
      <c r="AY18" s="830"/>
      <c r="AZ18" s="830"/>
      <c r="BA18" s="830"/>
      <c r="BB18" s="830"/>
      <c r="BC18" s="820"/>
      <c r="BD18" s="820"/>
      <c r="BE18" s="831"/>
      <c r="BF18" s="831"/>
      <c r="BG18" s="831"/>
      <c r="BH18" s="831"/>
      <c r="BI18" s="831"/>
      <c r="BJ18" s="831"/>
      <c r="BK18" s="831"/>
      <c r="BL18" s="832"/>
      <c r="BM18" s="833"/>
    </row>
    <row r="19" spans="1:65" ht="13.5" customHeight="1">
      <c r="A19" s="815"/>
      <c r="B19" s="815"/>
      <c r="C19" s="815"/>
      <c r="D19" s="815"/>
      <c r="E19" s="815"/>
      <c r="F19" s="815"/>
      <c r="G19" s="815"/>
      <c r="H19" s="815"/>
      <c r="I19" s="815"/>
      <c r="J19" s="815"/>
      <c r="K19" s="815"/>
      <c r="L19" s="815"/>
      <c r="M19" s="815"/>
      <c r="N19" s="815"/>
      <c r="O19" s="815"/>
      <c r="P19" s="817"/>
      <c r="Q19" s="817"/>
      <c r="R19" s="817"/>
      <c r="S19" s="817"/>
      <c r="T19" s="817"/>
      <c r="U19" s="817"/>
      <c r="V19" s="817"/>
      <c r="W19" s="817"/>
      <c r="X19" s="817"/>
      <c r="Y19" s="817"/>
      <c r="Z19" s="817"/>
      <c r="AA19" s="817"/>
      <c r="AB19" s="817"/>
      <c r="AC19" s="817"/>
      <c r="AD19" s="817"/>
      <c r="AE19" s="817"/>
      <c r="AF19" s="817"/>
      <c r="AG19" s="835"/>
      <c r="AH19" s="835"/>
      <c r="AI19" s="835"/>
      <c r="AJ19" s="835"/>
      <c r="AK19" s="835"/>
      <c r="AL19" s="835"/>
      <c r="AM19" s="835"/>
      <c r="AN19" s="835"/>
      <c r="AO19" s="835"/>
      <c r="AP19" s="835"/>
      <c r="AQ19" s="835"/>
      <c r="AR19" s="835"/>
      <c r="AS19" s="835"/>
      <c r="AT19" s="835"/>
      <c r="AU19" s="835"/>
      <c r="AV19" s="835"/>
      <c r="AW19" s="835"/>
      <c r="AX19" s="835"/>
      <c r="AY19" s="817"/>
      <c r="AZ19" s="836"/>
      <c r="BA19" s="836"/>
      <c r="BB19" s="830"/>
      <c r="BC19" s="820"/>
      <c r="BD19" s="820"/>
      <c r="BE19" s="833"/>
      <c r="BF19" s="831"/>
      <c r="BG19" s="831"/>
      <c r="BH19" s="831"/>
      <c r="BI19" s="831"/>
      <c r="BJ19" s="831"/>
      <c r="BK19" s="831"/>
      <c r="BL19" s="832"/>
      <c r="BM19" s="833"/>
    </row>
    <row r="20" spans="1:65" ht="13.5" customHeight="1">
      <c r="A20" s="815"/>
      <c r="B20" s="815"/>
      <c r="C20" s="815"/>
      <c r="D20" s="815"/>
      <c r="E20" s="815"/>
      <c r="F20" s="815"/>
      <c r="G20" s="815"/>
      <c r="H20" s="815"/>
      <c r="I20" s="815"/>
      <c r="J20" s="815"/>
      <c r="K20" s="815"/>
      <c r="L20" s="815"/>
      <c r="M20" s="815"/>
      <c r="N20" s="815"/>
      <c r="O20" s="815"/>
      <c r="P20" s="817"/>
      <c r="Q20" s="817"/>
      <c r="R20" s="817"/>
      <c r="S20" s="817"/>
      <c r="T20" s="817"/>
      <c r="U20" s="817"/>
      <c r="V20" s="817"/>
      <c r="W20" s="817"/>
      <c r="X20" s="817"/>
      <c r="Y20" s="817"/>
      <c r="Z20" s="817"/>
      <c r="AA20" s="817"/>
      <c r="AB20" s="817"/>
      <c r="AC20" s="817"/>
      <c r="AD20" s="817"/>
      <c r="AE20" s="817"/>
      <c r="AF20" s="817"/>
      <c r="AG20" s="835"/>
      <c r="AH20" s="835"/>
      <c r="AI20" s="835"/>
      <c r="AJ20" s="835"/>
      <c r="AK20" s="835"/>
      <c r="AL20" s="835"/>
      <c r="AM20" s="835"/>
      <c r="AN20" s="835"/>
      <c r="AO20" s="835"/>
      <c r="AP20" s="835"/>
      <c r="AQ20" s="835"/>
      <c r="AR20" s="835"/>
      <c r="AS20" s="835"/>
      <c r="AT20" s="835"/>
      <c r="AU20" s="835"/>
      <c r="AV20" s="835"/>
      <c r="AW20" s="835"/>
      <c r="AX20" s="835"/>
      <c r="AY20" s="817"/>
      <c r="AZ20" s="836"/>
      <c r="BA20" s="836"/>
      <c r="BB20" s="830"/>
      <c r="BC20" s="820"/>
      <c r="BD20" s="820"/>
      <c r="BE20" s="833"/>
      <c r="BF20" s="831"/>
      <c r="BG20" s="831"/>
      <c r="BH20" s="831"/>
      <c r="BI20" s="831"/>
      <c r="BJ20" s="831"/>
      <c r="BK20" s="831"/>
      <c r="BL20" s="832"/>
      <c r="BM20" s="833"/>
    </row>
    <row r="21" spans="1:65" ht="13.5" customHeight="1">
      <c r="A21" s="815"/>
      <c r="B21" s="815"/>
      <c r="C21" s="815"/>
      <c r="D21" s="815"/>
      <c r="E21" s="815"/>
      <c r="F21" s="815"/>
      <c r="G21" s="815"/>
      <c r="H21" s="815"/>
      <c r="I21" s="815"/>
      <c r="J21" s="815"/>
      <c r="K21" s="815"/>
      <c r="L21" s="815"/>
      <c r="M21" s="815"/>
      <c r="N21" s="815"/>
      <c r="O21" s="815"/>
      <c r="P21" s="817"/>
      <c r="Q21" s="817"/>
      <c r="R21" s="817"/>
      <c r="S21" s="817"/>
      <c r="T21" s="817"/>
      <c r="U21" s="817"/>
      <c r="V21" s="817"/>
      <c r="W21" s="817"/>
      <c r="X21" s="817"/>
      <c r="Y21" s="817"/>
      <c r="Z21" s="817"/>
      <c r="AA21" s="817"/>
      <c r="AB21" s="817"/>
      <c r="AC21" s="817"/>
      <c r="AD21" s="817"/>
      <c r="AE21" s="817"/>
      <c r="AF21" s="817"/>
      <c r="AG21" s="835"/>
      <c r="AH21" s="835"/>
      <c r="AI21" s="835"/>
      <c r="AJ21" s="835"/>
      <c r="AK21" s="923"/>
      <c r="AL21" s="924"/>
      <c r="AM21" s="924"/>
      <c r="AN21" s="924"/>
      <c r="AO21" s="924"/>
      <c r="AP21" s="924"/>
      <c r="AQ21" s="924"/>
      <c r="AR21" s="924"/>
      <c r="AS21" s="924"/>
      <c r="AT21" s="835"/>
      <c r="AU21" s="925"/>
      <c r="AV21" s="926"/>
      <c r="AW21" s="926"/>
      <c r="AX21" s="926"/>
      <c r="AY21" s="926"/>
      <c r="AZ21" s="836"/>
      <c r="BA21" s="836"/>
      <c r="BB21" s="830"/>
      <c r="BC21" s="820"/>
      <c r="BD21" s="820"/>
      <c r="BE21" s="833"/>
      <c r="BF21" s="831"/>
      <c r="BG21" s="831"/>
      <c r="BH21" s="831"/>
      <c r="BI21" s="831"/>
      <c r="BJ21" s="831"/>
      <c r="BK21" s="831"/>
      <c r="BL21" s="832"/>
      <c r="BM21" s="833"/>
    </row>
    <row r="22" spans="1:65" ht="13.5" customHeight="1">
      <c r="A22" s="815"/>
      <c r="B22" s="815"/>
      <c r="C22" s="815"/>
      <c r="D22" s="815"/>
      <c r="E22" s="815"/>
      <c r="F22" s="837"/>
      <c r="G22" s="837"/>
      <c r="H22" s="837"/>
      <c r="I22" s="838"/>
      <c r="J22" s="838"/>
      <c r="K22" s="815"/>
      <c r="L22" s="815"/>
      <c r="M22" s="815"/>
      <c r="N22" s="815"/>
      <c r="O22" s="815"/>
      <c r="P22" s="817"/>
      <c r="Q22" s="817"/>
      <c r="R22" s="817"/>
      <c r="S22" s="817"/>
      <c r="T22" s="817"/>
      <c r="U22" s="817"/>
      <c r="V22" s="817"/>
      <c r="W22" s="817"/>
      <c r="X22" s="817"/>
      <c r="Y22" s="715"/>
      <c r="Z22" s="715"/>
      <c r="AA22" s="715"/>
      <c r="AB22" s="715"/>
      <c r="AC22" s="715"/>
      <c r="AD22" s="817"/>
      <c r="AE22" s="817"/>
      <c r="AF22" s="817"/>
      <c r="AG22" s="839"/>
      <c r="AH22" s="839"/>
      <c r="AI22" s="839"/>
      <c r="AJ22" s="839"/>
      <c r="AK22" s="839"/>
      <c r="AL22" s="839"/>
      <c r="AM22" s="962"/>
      <c r="AN22" s="962"/>
      <c r="AO22" s="962"/>
      <c r="AP22" s="962"/>
      <c r="AQ22" s="962"/>
      <c r="AR22" s="962"/>
      <c r="AS22" s="962"/>
      <c r="AT22" s="835"/>
      <c r="AU22" s="963"/>
      <c r="AV22" s="963"/>
      <c r="AW22" s="963"/>
      <c r="AX22" s="963"/>
      <c r="AY22" s="963"/>
      <c r="AZ22" s="963"/>
      <c r="BA22" s="836"/>
      <c r="BB22" s="830"/>
      <c r="BC22" s="820"/>
      <c r="BD22" s="820"/>
      <c r="BE22" s="833"/>
      <c r="BF22" s="831"/>
      <c r="BG22" s="831"/>
      <c r="BH22" s="831"/>
      <c r="BI22" s="831"/>
      <c r="BJ22" s="831"/>
      <c r="BK22" s="831"/>
      <c r="BL22" s="832"/>
      <c r="BM22" s="833"/>
    </row>
    <row r="23" spans="1:65" ht="13.5" customHeight="1">
      <c r="A23" s="815"/>
      <c r="B23" s="815"/>
      <c r="C23" s="815"/>
      <c r="D23" s="815"/>
      <c r="E23" s="815"/>
      <c r="F23" s="837"/>
      <c r="G23" s="837"/>
      <c r="H23" s="837"/>
      <c r="I23" s="838"/>
      <c r="J23" s="838"/>
      <c r="K23" s="815"/>
      <c r="L23" s="815"/>
      <c r="M23" s="815"/>
      <c r="N23" s="815"/>
      <c r="O23" s="815"/>
      <c r="P23" s="817"/>
      <c r="Q23" s="817"/>
      <c r="R23" s="817"/>
      <c r="S23" s="817"/>
      <c r="T23" s="817"/>
      <c r="U23" s="817"/>
      <c r="V23" s="817"/>
      <c r="W23" s="817"/>
      <c r="X23" s="817"/>
      <c r="Y23" s="715"/>
      <c r="Z23" s="715"/>
      <c r="AA23" s="715"/>
      <c r="AB23" s="715"/>
      <c r="AC23" s="715"/>
      <c r="AD23" s="817"/>
      <c r="AE23" s="817"/>
      <c r="AF23" s="817"/>
      <c r="AG23" s="839"/>
      <c r="AH23" s="839"/>
      <c r="AI23" s="839"/>
      <c r="AJ23" s="839"/>
      <c r="AK23" s="839"/>
      <c r="AL23" s="839"/>
      <c r="AM23" s="839"/>
      <c r="AN23" s="839"/>
      <c r="AO23" s="839"/>
      <c r="AP23" s="839"/>
      <c r="AQ23" s="839"/>
      <c r="AR23" s="839"/>
      <c r="AS23" s="840"/>
      <c r="AT23" s="835"/>
      <c r="AU23" s="841"/>
      <c r="AV23" s="839"/>
      <c r="AW23" s="839"/>
      <c r="AX23" s="839"/>
      <c r="AY23" s="817"/>
      <c r="AZ23" s="836"/>
      <c r="BA23" s="836"/>
      <c r="BB23" s="830"/>
      <c r="BC23" s="820"/>
      <c r="BD23" s="820"/>
      <c r="BE23" s="833"/>
      <c r="BF23" s="831"/>
      <c r="BG23" s="831"/>
      <c r="BH23" s="831"/>
      <c r="BI23" s="831"/>
      <c r="BJ23" s="831"/>
      <c r="BK23" s="831"/>
      <c r="BL23" s="832"/>
      <c r="BM23" s="833"/>
    </row>
    <row r="24" spans="1:65" ht="10.5" customHeight="1">
      <c r="A24" s="815"/>
      <c r="B24" s="815"/>
      <c r="C24" s="815"/>
      <c r="D24" s="815"/>
      <c r="E24" s="815"/>
      <c r="F24" s="815"/>
      <c r="G24" s="815"/>
      <c r="H24" s="815"/>
      <c r="I24" s="815"/>
      <c r="J24" s="815"/>
      <c r="K24" s="815"/>
      <c r="L24" s="815"/>
      <c r="M24" s="815"/>
      <c r="N24" s="815"/>
      <c r="O24" s="815"/>
      <c r="P24" s="817"/>
      <c r="Q24" s="817"/>
      <c r="R24" s="817"/>
      <c r="S24" s="817"/>
      <c r="T24" s="817"/>
      <c r="U24" s="817"/>
      <c r="V24" s="817"/>
      <c r="W24" s="817"/>
      <c r="X24" s="817"/>
      <c r="Y24" s="817"/>
      <c r="Z24" s="817"/>
      <c r="AA24" s="817"/>
      <c r="AB24" s="817"/>
      <c r="AC24" s="817"/>
      <c r="AD24" s="817"/>
      <c r="AE24" s="817"/>
      <c r="AF24" s="817"/>
      <c r="AG24" s="842"/>
      <c r="AH24" s="835"/>
      <c r="AI24" s="835"/>
      <c r="AJ24" s="835"/>
      <c r="AK24" s="835"/>
      <c r="AL24" s="835"/>
      <c r="AM24" s="835"/>
      <c r="AN24" s="835"/>
      <c r="AO24" s="835"/>
      <c r="AP24" s="835"/>
      <c r="AQ24" s="835"/>
      <c r="AR24" s="835"/>
      <c r="AS24" s="715"/>
      <c r="AT24" s="839"/>
      <c r="AU24" s="839"/>
      <c r="AV24" s="835"/>
      <c r="AW24" s="835"/>
      <c r="AX24" s="835"/>
      <c r="AY24" s="817"/>
      <c r="AZ24" s="836"/>
      <c r="BA24" s="836"/>
      <c r="BB24" s="830"/>
      <c r="BC24" s="820"/>
      <c r="BD24" s="820"/>
      <c r="BE24" s="833"/>
      <c r="BF24" s="831"/>
      <c r="BG24" s="831"/>
      <c r="BH24" s="831"/>
      <c r="BI24" s="831"/>
      <c r="BJ24" s="831"/>
      <c r="BK24" s="831"/>
      <c r="BL24" s="832"/>
      <c r="BM24" s="833"/>
    </row>
    <row r="25" spans="1:65" ht="13.5" customHeight="1">
      <c r="A25" s="815"/>
      <c r="B25" s="815"/>
      <c r="C25" s="815"/>
      <c r="D25" s="815"/>
      <c r="E25" s="815"/>
      <c r="F25" s="815"/>
      <c r="G25" s="815"/>
      <c r="H25" s="815"/>
      <c r="I25" s="815"/>
      <c r="J25" s="815"/>
      <c r="K25" s="815"/>
      <c r="L25" s="815"/>
      <c r="M25" s="815"/>
      <c r="N25" s="815"/>
      <c r="O25" s="815"/>
      <c r="P25" s="817"/>
      <c r="Q25" s="817"/>
      <c r="R25" s="817"/>
      <c r="S25" s="817"/>
      <c r="T25" s="817"/>
      <c r="U25" s="817"/>
      <c r="V25" s="817"/>
      <c r="W25" s="817"/>
      <c r="X25" s="817"/>
      <c r="Y25" s="825"/>
      <c r="Z25" s="843"/>
      <c r="AA25" s="843"/>
      <c r="AB25" s="843"/>
      <c r="AC25" s="843"/>
      <c r="AD25" s="843"/>
      <c r="AE25" s="844"/>
      <c r="AF25" s="844"/>
      <c r="AG25" s="844"/>
      <c r="AH25" s="844"/>
      <c r="AI25" s="844"/>
      <c r="AJ25" s="844"/>
      <c r="AK25" s="844"/>
      <c r="AL25" s="844"/>
      <c r="AM25" s="844"/>
      <c r="AN25" s="817"/>
      <c r="AO25" s="844"/>
      <c r="AP25" s="844"/>
      <c r="AQ25" s="844"/>
      <c r="AR25" s="844"/>
      <c r="AS25" s="845"/>
      <c r="AT25" s="844"/>
      <c r="AU25" s="846"/>
      <c r="AV25" s="844"/>
      <c r="AW25" s="844"/>
      <c r="AX25" s="847"/>
      <c r="AY25" s="817"/>
      <c r="AZ25" s="817"/>
      <c r="BA25" s="817"/>
      <c r="BB25" s="817"/>
      <c r="BC25" s="817"/>
      <c r="BD25" s="817"/>
      <c r="BE25" s="815"/>
      <c r="BF25" s="815"/>
      <c r="BG25" s="815"/>
      <c r="BH25" s="815"/>
      <c r="BI25" s="815"/>
      <c r="BJ25" s="815"/>
      <c r="BK25" s="815"/>
      <c r="BL25" s="815"/>
      <c r="BM25" s="815"/>
    </row>
    <row r="26" spans="1:65" ht="10.5" customHeight="1">
      <c r="A26" s="815"/>
      <c r="B26" s="815"/>
      <c r="C26" s="815"/>
      <c r="D26" s="815"/>
      <c r="E26" s="815"/>
      <c r="F26" s="815"/>
      <c r="G26" s="815"/>
      <c r="H26" s="815"/>
      <c r="I26" s="815"/>
      <c r="J26" s="815"/>
      <c r="K26" s="815"/>
      <c r="L26" s="815"/>
      <c r="M26" s="815"/>
      <c r="N26" s="815"/>
      <c r="O26" s="815"/>
      <c r="P26" s="817"/>
      <c r="Q26" s="817"/>
      <c r="R26" s="817"/>
      <c r="S26" s="817"/>
      <c r="T26" s="817"/>
      <c r="U26" s="817"/>
      <c r="V26" s="817"/>
      <c r="W26" s="817"/>
      <c r="X26" s="817"/>
      <c r="Y26" s="715"/>
      <c r="Z26" s="715"/>
      <c r="AA26" s="715"/>
      <c r="AB26" s="715"/>
      <c r="AC26" s="715"/>
      <c r="AD26" s="715"/>
      <c r="AE26" s="848"/>
      <c r="AF26" s="848"/>
      <c r="AG26" s="848"/>
      <c r="AH26" s="848"/>
      <c r="AI26" s="848"/>
      <c r="AJ26" s="848"/>
      <c r="AK26" s="848"/>
      <c r="AL26" s="848"/>
      <c r="AM26" s="848"/>
      <c r="AN26" s="848"/>
      <c r="AO26" s="848"/>
      <c r="AP26" s="848"/>
      <c r="AQ26" s="848"/>
      <c r="AR26" s="848"/>
      <c r="AS26" s="848"/>
      <c r="AT26" s="848"/>
      <c r="AU26" s="848"/>
      <c r="AV26" s="848"/>
      <c r="AW26" s="848"/>
      <c r="AX26" s="847"/>
      <c r="AY26" s="817"/>
      <c r="AZ26" s="817"/>
      <c r="BA26" s="817"/>
      <c r="BB26" s="817"/>
      <c r="BC26" s="817"/>
      <c r="BD26" s="817"/>
      <c r="BE26" s="815"/>
      <c r="BF26" s="815"/>
      <c r="BG26" s="815"/>
      <c r="BH26" s="815"/>
      <c r="BI26" s="815"/>
      <c r="BJ26" s="815"/>
      <c r="BK26" s="815"/>
      <c r="BL26" s="815"/>
      <c r="BM26" s="815"/>
    </row>
    <row r="27" spans="1:65" ht="13.5" customHeight="1">
      <c r="A27" s="815"/>
      <c r="B27" s="815"/>
      <c r="C27" s="815"/>
      <c r="D27" s="815"/>
      <c r="E27" s="815"/>
      <c r="F27" s="815"/>
      <c r="G27" s="815"/>
      <c r="H27" s="815"/>
      <c r="I27" s="815"/>
      <c r="J27" s="815"/>
      <c r="K27" s="815"/>
      <c r="L27" s="815"/>
      <c r="M27" s="815"/>
      <c r="N27" s="815"/>
      <c r="O27" s="815"/>
      <c r="P27" s="817"/>
      <c r="Q27" s="817"/>
      <c r="R27" s="817"/>
      <c r="S27" s="817"/>
      <c r="T27" s="817"/>
      <c r="U27" s="817"/>
      <c r="V27" s="817"/>
      <c r="W27" s="817"/>
      <c r="X27" s="817"/>
      <c r="Y27" s="817"/>
      <c r="Z27" s="817"/>
      <c r="AA27" s="817"/>
      <c r="AB27" s="817"/>
      <c r="AC27" s="817"/>
      <c r="AD27" s="840"/>
      <c r="AE27" s="849"/>
      <c r="AF27" s="849"/>
      <c r="AG27" s="849"/>
      <c r="AH27" s="849"/>
      <c r="AI27" s="849"/>
      <c r="AJ27" s="849"/>
      <c r="AK27" s="849"/>
      <c r="AL27" s="849"/>
      <c r="AM27" s="849"/>
      <c r="AN27" s="849"/>
      <c r="AO27" s="849"/>
      <c r="AP27" s="849"/>
      <c r="AQ27" s="849"/>
      <c r="AR27" s="849"/>
      <c r="AS27" s="850"/>
      <c r="AT27" s="849"/>
      <c r="AU27" s="851"/>
      <c r="AV27" s="849"/>
      <c r="AW27" s="849"/>
      <c r="AX27" s="849"/>
      <c r="AY27" s="817"/>
      <c r="AZ27" s="817"/>
      <c r="BA27" s="817"/>
      <c r="BB27" s="817"/>
      <c r="BC27" s="817"/>
      <c r="BD27" s="817"/>
      <c r="BE27" s="815"/>
      <c r="BF27" s="815"/>
      <c r="BG27" s="815"/>
      <c r="BH27" s="815"/>
      <c r="BI27" s="815"/>
      <c r="BJ27" s="815"/>
      <c r="BK27" s="815"/>
      <c r="BL27" s="815"/>
      <c r="BM27" s="815"/>
    </row>
    <row r="28" spans="1:65" ht="13.5" customHeight="1">
      <c r="A28" s="815"/>
      <c r="B28" s="815"/>
      <c r="C28" s="815"/>
      <c r="D28" s="815"/>
      <c r="E28" s="815"/>
      <c r="F28" s="815"/>
      <c r="G28" s="815"/>
      <c r="H28" s="815"/>
      <c r="I28" s="815"/>
      <c r="J28" s="815"/>
      <c r="K28" s="815"/>
      <c r="L28" s="815"/>
      <c r="M28" s="815"/>
      <c r="N28" s="815"/>
      <c r="O28" s="815"/>
      <c r="P28" s="817"/>
      <c r="Q28" s="817"/>
      <c r="R28" s="852"/>
      <c r="S28" s="852"/>
      <c r="T28" s="852"/>
      <c r="U28" s="852"/>
      <c r="V28" s="817"/>
      <c r="W28" s="817"/>
      <c r="X28" s="817"/>
      <c r="Y28" s="817"/>
      <c r="Z28" s="817"/>
      <c r="AA28" s="817"/>
      <c r="AB28" s="817"/>
      <c r="AC28" s="817"/>
      <c r="AD28" s="840"/>
      <c r="AE28" s="849"/>
      <c r="AF28" s="849"/>
      <c r="AG28" s="849"/>
      <c r="AH28" s="849"/>
      <c r="AI28" s="849"/>
      <c r="AJ28" s="849"/>
      <c r="AK28" s="849"/>
      <c r="AL28" s="849"/>
      <c r="AM28" s="849"/>
      <c r="AN28" s="849"/>
      <c r="AO28" s="849"/>
      <c r="AP28" s="849"/>
      <c r="AQ28" s="849"/>
      <c r="AR28" s="849"/>
      <c r="AS28" s="853"/>
      <c r="AT28" s="849"/>
      <c r="AU28" s="854"/>
      <c r="AV28" s="849"/>
      <c r="AW28" s="849"/>
      <c r="AX28" s="849"/>
      <c r="AY28" s="817"/>
      <c r="AZ28" s="817"/>
      <c r="BA28" s="817"/>
      <c r="BB28" s="817"/>
      <c r="BC28" s="817"/>
      <c r="BD28" s="817"/>
      <c r="BE28" s="815"/>
      <c r="BF28" s="815"/>
      <c r="BG28" s="815"/>
      <c r="BH28" s="815"/>
      <c r="BI28" s="815"/>
      <c r="BJ28" s="815"/>
      <c r="BK28" s="815"/>
      <c r="BL28" s="815"/>
      <c r="BM28" s="815"/>
    </row>
    <row r="29" spans="1:65" ht="10.5" customHeight="1">
      <c r="A29" s="815"/>
      <c r="B29" s="815"/>
      <c r="C29" s="815"/>
      <c r="D29" s="815"/>
      <c r="E29" s="815"/>
      <c r="F29" s="815"/>
      <c r="G29" s="815"/>
      <c r="H29" s="815"/>
      <c r="I29" s="815"/>
      <c r="J29" s="815"/>
      <c r="K29" s="815"/>
      <c r="L29" s="815"/>
      <c r="M29" s="815"/>
      <c r="N29" s="815"/>
      <c r="O29" s="815"/>
      <c r="P29" s="817"/>
      <c r="Q29" s="817"/>
      <c r="R29" s="852"/>
      <c r="S29" s="852"/>
      <c r="T29" s="852"/>
      <c r="U29" s="852"/>
      <c r="V29" s="817"/>
      <c r="W29" s="817"/>
      <c r="X29" s="817"/>
      <c r="Y29" s="817"/>
      <c r="Z29" s="817"/>
      <c r="AA29" s="817"/>
      <c r="AB29" s="817"/>
      <c r="AC29" s="817"/>
      <c r="AD29" s="840"/>
      <c r="AE29" s="849"/>
      <c r="AF29" s="849"/>
      <c r="AG29" s="849"/>
      <c r="AH29" s="849"/>
      <c r="AI29" s="849"/>
      <c r="AJ29" s="849"/>
      <c r="AK29" s="849"/>
      <c r="AL29" s="849"/>
      <c r="AM29" s="849"/>
      <c r="AN29" s="849"/>
      <c r="AO29" s="849"/>
      <c r="AP29" s="849"/>
      <c r="AQ29" s="849"/>
      <c r="AR29" s="849"/>
      <c r="AS29" s="853"/>
      <c r="AT29" s="849"/>
      <c r="AU29" s="851"/>
      <c r="AV29" s="849"/>
      <c r="AW29" s="849"/>
      <c r="AX29" s="849"/>
      <c r="AY29" s="817"/>
      <c r="AZ29" s="817"/>
      <c r="BA29" s="817"/>
      <c r="BB29" s="817"/>
      <c r="BC29" s="817"/>
      <c r="BD29" s="817"/>
      <c r="BE29" s="815"/>
      <c r="BF29" s="815"/>
      <c r="BG29" s="815"/>
      <c r="BH29" s="815"/>
      <c r="BI29" s="815"/>
      <c r="BJ29" s="815"/>
      <c r="BK29" s="815"/>
      <c r="BL29" s="815"/>
      <c r="BM29" s="815"/>
    </row>
    <row r="30" spans="1:65" ht="13.5" customHeight="1">
      <c r="A30" s="815"/>
      <c r="B30" s="817"/>
      <c r="C30" s="817"/>
      <c r="D30" s="817"/>
      <c r="E30" s="817"/>
      <c r="F30" s="817"/>
      <c r="G30" s="817"/>
      <c r="H30" s="817"/>
      <c r="I30" s="817"/>
      <c r="J30" s="817"/>
      <c r="K30" s="817"/>
      <c r="L30" s="817"/>
      <c r="M30" s="817"/>
      <c r="N30" s="817"/>
      <c r="O30" s="817"/>
      <c r="P30" s="817"/>
      <c r="Q30" s="817"/>
      <c r="R30" s="817"/>
      <c r="S30" s="817"/>
      <c r="T30" s="817"/>
      <c r="U30" s="817"/>
      <c r="V30" s="817"/>
      <c r="W30" s="817"/>
      <c r="X30" s="817"/>
      <c r="Y30" s="817"/>
      <c r="Z30" s="817"/>
      <c r="AA30" s="855"/>
      <c r="AB30" s="855"/>
      <c r="AC30" s="855"/>
      <c r="AD30" s="855"/>
      <c r="AE30" s="855"/>
      <c r="AF30" s="855"/>
      <c r="AG30" s="855"/>
      <c r="AH30" s="855"/>
      <c r="AI30" s="855"/>
      <c r="AJ30" s="855"/>
      <c r="AK30" s="855"/>
      <c r="AL30" s="855"/>
      <c r="AM30" s="855"/>
      <c r="AN30" s="855"/>
      <c r="AO30" s="855"/>
      <c r="AP30" s="855"/>
      <c r="AQ30" s="855"/>
      <c r="AR30" s="855"/>
      <c r="AS30" s="840"/>
      <c r="AT30" s="817"/>
      <c r="AU30" s="856"/>
      <c r="AV30" s="817"/>
      <c r="AW30" s="817"/>
      <c r="AX30" s="817"/>
      <c r="AY30" s="815"/>
      <c r="AZ30" s="815"/>
      <c r="BA30" s="815"/>
      <c r="BB30" s="815"/>
      <c r="BC30" s="815"/>
      <c r="BD30" s="815"/>
      <c r="BE30" s="815"/>
      <c r="BF30" s="815"/>
      <c r="BG30" s="815"/>
      <c r="BH30" s="815"/>
      <c r="BI30" s="815"/>
      <c r="BJ30" s="815"/>
      <c r="BK30" s="815"/>
      <c r="BL30" s="815"/>
      <c r="BM30" s="815"/>
    </row>
    <row r="31" spans="1:65" ht="10.5" customHeight="1">
      <c r="A31" s="815"/>
      <c r="B31" s="817"/>
      <c r="C31" s="817"/>
      <c r="D31" s="817"/>
      <c r="E31" s="817"/>
      <c r="F31" s="817"/>
      <c r="G31" s="817"/>
      <c r="H31" s="817"/>
      <c r="I31" s="817"/>
      <c r="J31" s="817"/>
      <c r="K31" s="817"/>
      <c r="L31" s="817"/>
      <c r="M31" s="817"/>
      <c r="N31" s="817"/>
      <c r="O31" s="817"/>
      <c r="P31" s="817"/>
      <c r="Q31" s="817"/>
      <c r="R31" s="817"/>
      <c r="S31" s="817"/>
      <c r="T31" s="817"/>
      <c r="U31" s="817"/>
      <c r="V31" s="817"/>
      <c r="W31" s="817"/>
      <c r="X31" s="817"/>
      <c r="Y31" s="817"/>
      <c r="Z31" s="817"/>
      <c r="AA31" s="855"/>
      <c r="AB31" s="855"/>
      <c r="AC31" s="855"/>
      <c r="AD31" s="855"/>
      <c r="AE31" s="855"/>
      <c r="AF31" s="855"/>
      <c r="AG31" s="855"/>
      <c r="AH31" s="855"/>
      <c r="AI31" s="855"/>
      <c r="AJ31" s="855"/>
      <c r="AK31" s="855"/>
      <c r="AL31" s="855"/>
      <c r="AM31" s="855"/>
      <c r="AN31" s="855"/>
      <c r="AO31" s="855"/>
      <c r="AP31" s="855"/>
      <c r="AQ31" s="855"/>
      <c r="AR31" s="855"/>
      <c r="AS31" s="840"/>
      <c r="AT31" s="817"/>
      <c r="AU31" s="856"/>
      <c r="AV31" s="817"/>
      <c r="AW31" s="817"/>
      <c r="AX31" s="817"/>
      <c r="AY31" s="815"/>
      <c r="AZ31" s="815"/>
      <c r="BA31" s="815"/>
      <c r="BB31" s="815"/>
      <c r="BC31" s="815"/>
      <c r="BD31" s="815"/>
      <c r="BE31" s="815"/>
      <c r="BF31" s="815"/>
      <c r="BG31" s="815"/>
      <c r="BH31" s="815"/>
      <c r="BI31" s="815"/>
      <c r="BJ31" s="815"/>
      <c r="BK31" s="815"/>
      <c r="BL31" s="815"/>
      <c r="BM31" s="815"/>
    </row>
    <row r="32" spans="1:65" ht="13.5" customHeight="1">
      <c r="A32" s="815"/>
      <c r="B32" s="817"/>
      <c r="C32" s="817"/>
      <c r="D32" s="817"/>
      <c r="E32" s="817"/>
      <c r="F32" s="817"/>
      <c r="G32" s="817"/>
      <c r="H32" s="817"/>
      <c r="I32" s="817"/>
      <c r="J32" s="817"/>
      <c r="K32" s="817"/>
      <c r="L32" s="817"/>
      <c r="M32" s="817"/>
      <c r="N32" s="817"/>
      <c r="O32" s="817"/>
      <c r="P32" s="817"/>
      <c r="Q32" s="817"/>
      <c r="R32" s="817"/>
      <c r="S32" s="817"/>
      <c r="T32" s="817"/>
      <c r="U32" s="817"/>
      <c r="V32" s="817"/>
      <c r="W32" s="817"/>
      <c r="X32" s="817"/>
      <c r="Y32" s="817"/>
      <c r="Z32" s="817"/>
      <c r="AA32" s="855"/>
      <c r="AB32" s="855"/>
      <c r="AC32" s="855"/>
      <c r="AD32" s="855"/>
      <c r="AE32" s="855"/>
      <c r="AF32" s="855"/>
      <c r="AG32" s="855"/>
      <c r="AH32" s="855"/>
      <c r="AI32" s="855"/>
      <c r="AJ32" s="855"/>
      <c r="AK32" s="855"/>
      <c r="AL32" s="855"/>
      <c r="AM32" s="855"/>
      <c r="AN32" s="855"/>
      <c r="AO32" s="855"/>
      <c r="AP32" s="855"/>
      <c r="AQ32" s="855"/>
      <c r="AR32" s="855"/>
      <c r="AS32" s="840"/>
      <c r="AT32" s="817"/>
      <c r="AU32" s="856"/>
      <c r="AV32" s="817"/>
      <c r="AW32" s="817"/>
      <c r="AX32" s="817"/>
      <c r="AY32" s="815"/>
      <c r="AZ32" s="815"/>
      <c r="BA32" s="815"/>
      <c r="BB32" s="815"/>
      <c r="BC32" s="815"/>
      <c r="BD32" s="815"/>
      <c r="BE32" s="815"/>
      <c r="BF32" s="815"/>
      <c r="BG32" s="815"/>
      <c r="BH32" s="815"/>
      <c r="BI32" s="815"/>
      <c r="BJ32" s="815"/>
      <c r="BK32" s="815"/>
      <c r="BL32" s="815"/>
      <c r="BM32" s="815"/>
    </row>
    <row r="33" spans="1:65" ht="13.5" customHeight="1">
      <c r="A33" s="815"/>
      <c r="B33" s="817"/>
      <c r="C33" s="817"/>
      <c r="D33" s="817"/>
      <c r="E33" s="817"/>
      <c r="F33" s="817"/>
      <c r="G33" s="817"/>
      <c r="H33" s="817"/>
      <c r="I33" s="817"/>
      <c r="J33" s="817"/>
      <c r="K33" s="817"/>
      <c r="L33" s="817"/>
      <c r="M33" s="817"/>
      <c r="N33" s="817"/>
      <c r="O33" s="817"/>
      <c r="P33" s="817"/>
      <c r="Q33" s="817"/>
      <c r="R33" s="817"/>
      <c r="S33" s="817"/>
      <c r="T33" s="817"/>
      <c r="U33" s="817"/>
      <c r="V33" s="817"/>
      <c r="W33" s="817"/>
      <c r="X33" s="817"/>
      <c r="Y33" s="817"/>
      <c r="Z33" s="817"/>
      <c r="AA33" s="855"/>
      <c r="AB33" s="855"/>
      <c r="AC33" s="855"/>
      <c r="AD33" s="855"/>
      <c r="AE33" s="855"/>
      <c r="AF33" s="855"/>
      <c r="AG33" s="855"/>
      <c r="AH33" s="855"/>
      <c r="AI33" s="855"/>
      <c r="AJ33" s="855"/>
      <c r="AK33" s="855"/>
      <c r="AL33" s="855"/>
      <c r="AM33" s="855"/>
      <c r="AN33" s="855"/>
      <c r="AO33" s="855"/>
      <c r="AP33" s="855"/>
      <c r="AQ33" s="855"/>
      <c r="AR33" s="855"/>
      <c r="AS33" s="840"/>
      <c r="AT33" s="817"/>
      <c r="AU33" s="856"/>
      <c r="AV33" s="817"/>
      <c r="AW33" s="817"/>
      <c r="AX33" s="817"/>
      <c r="AY33" s="815"/>
      <c r="AZ33" s="815"/>
      <c r="BA33" s="815"/>
      <c r="BB33" s="815"/>
      <c r="BC33" s="815"/>
      <c r="BD33" s="815"/>
      <c r="BE33" s="815"/>
      <c r="BF33" s="815"/>
      <c r="BG33" s="815"/>
      <c r="BH33" s="815"/>
      <c r="BI33" s="815"/>
      <c r="BJ33" s="815"/>
      <c r="BK33" s="815"/>
      <c r="BL33" s="815"/>
      <c r="BM33" s="815"/>
    </row>
    <row r="34" spans="1:65" ht="13.5" customHeight="1">
      <c r="A34" s="815"/>
      <c r="B34" s="817"/>
      <c r="C34" s="817"/>
      <c r="D34" s="817"/>
      <c r="E34" s="817"/>
      <c r="F34" s="817"/>
      <c r="G34" s="817"/>
      <c r="H34" s="817"/>
      <c r="I34" s="817"/>
      <c r="J34" s="817"/>
      <c r="K34" s="817"/>
      <c r="L34" s="817"/>
      <c r="M34" s="817"/>
      <c r="N34" s="817"/>
      <c r="O34" s="817"/>
      <c r="P34" s="817"/>
      <c r="Q34" s="817"/>
      <c r="R34" s="817"/>
      <c r="S34" s="817"/>
      <c r="T34" s="817"/>
      <c r="U34" s="817"/>
      <c r="V34" s="817"/>
      <c r="W34" s="817"/>
      <c r="X34" s="817"/>
      <c r="Y34" s="817"/>
      <c r="Z34" s="817"/>
      <c r="AA34" s="855"/>
      <c r="AB34" s="855"/>
      <c r="AC34" s="855"/>
      <c r="AD34" s="855"/>
      <c r="AE34" s="855"/>
      <c r="AF34" s="855"/>
      <c r="AG34" s="855"/>
      <c r="AH34" s="855"/>
      <c r="AI34" s="855"/>
      <c r="AJ34" s="855"/>
      <c r="AK34" s="855"/>
      <c r="AL34" s="855"/>
      <c r="AM34" s="855"/>
      <c r="AN34" s="855"/>
      <c r="AO34" s="855"/>
      <c r="AP34" s="855"/>
      <c r="AQ34" s="855"/>
      <c r="AR34" s="855"/>
      <c r="AS34" s="840"/>
      <c r="AT34" s="817"/>
      <c r="AU34" s="856"/>
      <c r="AV34" s="817"/>
      <c r="AW34" s="817"/>
      <c r="AX34" s="817"/>
      <c r="AY34" s="815"/>
      <c r="AZ34" s="815"/>
      <c r="BA34" s="815"/>
      <c r="BB34" s="815"/>
      <c r="BC34" s="815"/>
      <c r="BD34" s="815"/>
      <c r="BE34" s="815"/>
      <c r="BF34" s="815"/>
      <c r="BG34" s="815"/>
      <c r="BH34" s="815"/>
      <c r="BI34" s="815"/>
      <c r="BJ34" s="815"/>
      <c r="BK34" s="815"/>
      <c r="BL34" s="815"/>
      <c r="BM34" s="815"/>
    </row>
    <row r="35" spans="1:65" ht="13.5" customHeight="1">
      <c r="A35" s="815"/>
      <c r="B35" s="817"/>
      <c r="C35" s="817"/>
      <c r="D35" s="817"/>
      <c r="E35" s="817"/>
      <c r="F35" s="817"/>
      <c r="G35" s="817"/>
      <c r="H35" s="817"/>
      <c r="I35" s="817"/>
      <c r="J35" s="817"/>
      <c r="K35" s="817"/>
      <c r="L35" s="817"/>
      <c r="M35" s="817"/>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7"/>
      <c r="AO35" s="817"/>
      <c r="AP35" s="817"/>
      <c r="AQ35" s="817"/>
      <c r="AR35" s="817"/>
      <c r="AS35" s="817"/>
      <c r="AT35" s="817"/>
      <c r="AU35" s="817"/>
      <c r="AV35" s="817"/>
      <c r="AW35" s="817"/>
      <c r="AX35" s="817"/>
      <c r="AY35" s="817"/>
      <c r="AZ35" s="817"/>
      <c r="BA35" s="817"/>
      <c r="BB35" s="817"/>
      <c r="BC35" s="817"/>
      <c r="BD35" s="817"/>
      <c r="BE35" s="815"/>
      <c r="BF35" s="815"/>
      <c r="BG35" s="815"/>
      <c r="BH35" s="815"/>
      <c r="BI35" s="815"/>
      <c r="BJ35" s="815"/>
      <c r="BK35" s="815"/>
      <c r="BL35" s="815"/>
      <c r="BM35" s="815"/>
    </row>
    <row r="36" spans="1:65" ht="13.5" customHeight="1">
      <c r="A36" s="815"/>
      <c r="B36" s="817"/>
      <c r="C36" s="817"/>
      <c r="D36" s="817"/>
      <c r="E36" s="817"/>
      <c r="F36" s="817"/>
      <c r="G36" s="817"/>
      <c r="H36" s="817"/>
      <c r="I36" s="817"/>
      <c r="J36" s="817"/>
      <c r="K36" s="817"/>
      <c r="L36" s="817"/>
      <c r="M36" s="817"/>
      <c r="N36" s="817"/>
      <c r="O36" s="817"/>
      <c r="P36" s="817"/>
      <c r="Q36" s="817"/>
      <c r="R36" s="817"/>
      <c r="S36" s="817"/>
      <c r="T36" s="817"/>
      <c r="U36" s="817"/>
      <c r="V36" s="817"/>
      <c r="W36" s="817"/>
      <c r="X36" s="817"/>
      <c r="Y36" s="857"/>
      <c r="Z36" s="817"/>
      <c r="AA36" s="817"/>
      <c r="AB36" s="817"/>
      <c r="AC36" s="817"/>
      <c r="AD36" s="817"/>
      <c r="AE36" s="817"/>
      <c r="AF36" s="817"/>
      <c r="AG36" s="817"/>
      <c r="AH36" s="817"/>
      <c r="AI36" s="817"/>
      <c r="AJ36" s="817"/>
      <c r="AK36" s="852"/>
      <c r="AL36" s="852"/>
      <c r="AM36" s="817"/>
      <c r="AN36" s="817"/>
      <c r="AO36" s="817"/>
      <c r="AP36" s="817"/>
      <c r="AQ36" s="817"/>
      <c r="AR36" s="817"/>
      <c r="AS36" s="817"/>
      <c r="AT36" s="817"/>
      <c r="AU36" s="817"/>
      <c r="AV36" s="817"/>
      <c r="AW36" s="817"/>
      <c r="AX36" s="817"/>
      <c r="AY36" s="817"/>
      <c r="AZ36" s="817"/>
      <c r="BA36" s="817"/>
      <c r="BB36" s="817"/>
      <c r="BC36" s="817"/>
      <c r="BD36" s="966"/>
      <c r="BE36" s="967"/>
      <c r="BF36" s="967"/>
      <c r="BG36" s="967"/>
      <c r="BH36" s="967"/>
      <c r="BI36" s="967"/>
      <c r="BJ36" s="967"/>
      <c r="BK36" s="967"/>
      <c r="BL36" s="967"/>
      <c r="BM36" s="967"/>
    </row>
    <row r="37" spans="1:65" ht="13.5" customHeight="1">
      <c r="A37" s="815"/>
      <c r="B37" s="817"/>
      <c r="C37" s="817"/>
      <c r="D37" s="817"/>
      <c r="E37" s="817"/>
      <c r="F37" s="817"/>
      <c r="G37" s="817"/>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c r="AS37" s="817"/>
      <c r="AT37" s="817"/>
      <c r="AU37" s="817"/>
      <c r="AV37" s="817"/>
      <c r="AW37" s="817"/>
      <c r="AX37" s="817"/>
      <c r="AY37" s="817"/>
      <c r="AZ37" s="817"/>
      <c r="BA37" s="817"/>
      <c r="BB37" s="817"/>
      <c r="BC37" s="817"/>
      <c r="BD37" s="967"/>
      <c r="BE37" s="967"/>
      <c r="BF37" s="967"/>
      <c r="BG37" s="967"/>
      <c r="BH37" s="967"/>
      <c r="BI37" s="967"/>
      <c r="BJ37" s="967"/>
      <c r="BK37" s="967"/>
      <c r="BL37" s="967"/>
      <c r="BM37" s="967"/>
    </row>
    <row r="38" spans="1:66" ht="12.75" customHeight="1">
      <c r="A38" s="815"/>
      <c r="B38" s="959"/>
      <c r="C38" s="958"/>
      <c r="D38" s="958"/>
      <c r="E38" s="958"/>
      <c r="F38" s="958"/>
      <c r="G38" s="830"/>
      <c r="H38" s="958"/>
      <c r="I38" s="958"/>
      <c r="J38" s="958"/>
      <c r="K38" s="830"/>
      <c r="L38" s="958"/>
      <c r="M38" s="958"/>
      <c r="N38" s="958"/>
      <c r="O38" s="958"/>
      <c r="P38" s="958"/>
      <c r="Q38" s="958"/>
      <c r="R38" s="958"/>
      <c r="S38" s="958"/>
      <c r="T38" s="958"/>
      <c r="U38" s="830"/>
      <c r="V38" s="958"/>
      <c r="W38" s="958"/>
      <c r="X38" s="958"/>
      <c r="Y38" s="830"/>
      <c r="Z38" s="958"/>
      <c r="AA38" s="958"/>
      <c r="AB38" s="958"/>
      <c r="AC38" s="830"/>
      <c r="AD38" s="958"/>
      <c r="AE38" s="958"/>
      <c r="AF38" s="958"/>
      <c r="AG38" s="958"/>
      <c r="AH38" s="830"/>
      <c r="AI38" s="958"/>
      <c r="AJ38" s="958"/>
      <c r="AK38" s="958"/>
      <c r="AL38" s="830"/>
      <c r="AM38" s="958"/>
      <c r="AN38" s="958"/>
      <c r="AO38" s="958"/>
      <c r="AP38" s="958"/>
      <c r="AQ38" s="958"/>
      <c r="AR38" s="958"/>
      <c r="AS38" s="958"/>
      <c r="AT38" s="958"/>
      <c r="AU38" s="830"/>
      <c r="AV38" s="958"/>
      <c r="AW38" s="958"/>
      <c r="AX38" s="958"/>
      <c r="AY38" s="830"/>
      <c r="AZ38" s="958"/>
      <c r="BA38" s="958"/>
      <c r="BB38" s="958"/>
      <c r="BC38" s="958"/>
      <c r="BD38" s="858"/>
      <c r="BE38" s="959"/>
      <c r="BF38" s="956"/>
      <c r="BG38" s="956"/>
      <c r="BH38" s="965"/>
      <c r="BI38" s="965"/>
      <c r="BJ38" s="956"/>
      <c r="BK38" s="956"/>
      <c r="BL38" s="956"/>
      <c r="BM38" s="956"/>
      <c r="BN38" s="4"/>
    </row>
    <row r="39" spans="1:66" ht="12.75">
      <c r="A39" s="815"/>
      <c r="B39" s="959"/>
      <c r="C39" s="955"/>
      <c r="D39" s="955"/>
      <c r="E39" s="955"/>
      <c r="F39" s="955"/>
      <c r="G39" s="830"/>
      <c r="H39" s="955"/>
      <c r="I39" s="955"/>
      <c r="J39" s="955"/>
      <c r="K39" s="830"/>
      <c r="L39" s="955"/>
      <c r="M39" s="955"/>
      <c r="N39" s="955"/>
      <c r="O39" s="955"/>
      <c r="P39" s="955"/>
      <c r="Q39" s="955"/>
      <c r="R39" s="955"/>
      <c r="S39" s="955"/>
      <c r="T39" s="955"/>
      <c r="U39" s="830"/>
      <c r="V39" s="955"/>
      <c r="W39" s="955"/>
      <c r="X39" s="955"/>
      <c r="Y39" s="830"/>
      <c r="Z39" s="955"/>
      <c r="AA39" s="955"/>
      <c r="AB39" s="955"/>
      <c r="AC39" s="830"/>
      <c r="AD39" s="955"/>
      <c r="AE39" s="955"/>
      <c r="AF39" s="955"/>
      <c r="AG39" s="955"/>
      <c r="AH39" s="830"/>
      <c r="AI39" s="955"/>
      <c r="AJ39" s="955"/>
      <c r="AK39" s="955"/>
      <c r="AL39" s="830"/>
      <c r="AM39" s="955"/>
      <c r="AN39" s="955"/>
      <c r="AO39" s="955"/>
      <c r="AP39" s="955"/>
      <c r="AQ39" s="955"/>
      <c r="AR39" s="955"/>
      <c r="AS39" s="955"/>
      <c r="AT39" s="955"/>
      <c r="AU39" s="830"/>
      <c r="AV39" s="955"/>
      <c r="AW39" s="955"/>
      <c r="AX39" s="955"/>
      <c r="AY39" s="830"/>
      <c r="AZ39" s="955"/>
      <c r="BA39" s="955"/>
      <c r="BB39" s="955"/>
      <c r="BC39" s="955"/>
      <c r="BD39" s="830"/>
      <c r="BE39" s="959"/>
      <c r="BF39" s="957"/>
      <c r="BG39" s="964"/>
      <c r="BH39" s="965"/>
      <c r="BI39" s="965"/>
      <c r="BJ39" s="957"/>
      <c r="BK39" s="957"/>
      <c r="BL39" s="957"/>
      <c r="BM39" s="957"/>
      <c r="BN39" s="4"/>
    </row>
    <row r="40" spans="1:66" ht="12.75">
      <c r="A40" s="815"/>
      <c r="B40" s="959"/>
      <c r="C40" s="955"/>
      <c r="D40" s="955"/>
      <c r="E40" s="955"/>
      <c r="F40" s="955"/>
      <c r="G40" s="830"/>
      <c r="H40" s="955"/>
      <c r="I40" s="955"/>
      <c r="J40" s="955"/>
      <c r="K40" s="830"/>
      <c r="L40" s="955"/>
      <c r="M40" s="955"/>
      <c r="N40" s="955"/>
      <c r="O40" s="955"/>
      <c r="P40" s="955"/>
      <c r="Q40" s="955"/>
      <c r="R40" s="955"/>
      <c r="S40" s="955"/>
      <c r="T40" s="955"/>
      <c r="U40" s="830"/>
      <c r="V40" s="955"/>
      <c r="W40" s="955"/>
      <c r="X40" s="955"/>
      <c r="Y40" s="830"/>
      <c r="Z40" s="955"/>
      <c r="AA40" s="955"/>
      <c r="AB40" s="955"/>
      <c r="AC40" s="830"/>
      <c r="AD40" s="955"/>
      <c r="AE40" s="955"/>
      <c r="AF40" s="955"/>
      <c r="AG40" s="955"/>
      <c r="AH40" s="830"/>
      <c r="AI40" s="955"/>
      <c r="AJ40" s="955"/>
      <c r="AK40" s="955"/>
      <c r="AL40" s="830"/>
      <c r="AM40" s="955"/>
      <c r="AN40" s="955"/>
      <c r="AO40" s="955"/>
      <c r="AP40" s="955"/>
      <c r="AQ40" s="955"/>
      <c r="AR40" s="955"/>
      <c r="AS40" s="955"/>
      <c r="AT40" s="955"/>
      <c r="AU40" s="830"/>
      <c r="AV40" s="955"/>
      <c r="AW40" s="955"/>
      <c r="AX40" s="955"/>
      <c r="AY40" s="830"/>
      <c r="AZ40" s="955"/>
      <c r="BA40" s="955"/>
      <c r="BB40" s="955"/>
      <c r="BC40" s="955"/>
      <c r="BD40" s="830"/>
      <c r="BE40" s="959"/>
      <c r="BF40" s="957"/>
      <c r="BG40" s="964"/>
      <c r="BH40" s="965"/>
      <c r="BI40" s="965"/>
      <c r="BJ40" s="957"/>
      <c r="BK40" s="957"/>
      <c r="BL40" s="957"/>
      <c r="BM40" s="957"/>
      <c r="BN40" s="4"/>
    </row>
    <row r="41" spans="1:66" ht="12.75">
      <c r="A41" s="815"/>
      <c r="B41" s="959"/>
      <c r="C41" s="955"/>
      <c r="D41" s="955"/>
      <c r="E41" s="955"/>
      <c r="F41" s="955"/>
      <c r="G41" s="954"/>
      <c r="H41" s="955"/>
      <c r="I41" s="955"/>
      <c r="J41" s="955"/>
      <c r="K41" s="954"/>
      <c r="L41" s="955"/>
      <c r="M41" s="955"/>
      <c r="N41" s="955"/>
      <c r="O41" s="955"/>
      <c r="P41" s="955"/>
      <c r="Q41" s="955"/>
      <c r="R41" s="955"/>
      <c r="S41" s="955"/>
      <c r="T41" s="955"/>
      <c r="U41" s="954"/>
      <c r="V41" s="955"/>
      <c r="W41" s="955"/>
      <c r="X41" s="955"/>
      <c r="Y41" s="954"/>
      <c r="Z41" s="955"/>
      <c r="AA41" s="955"/>
      <c r="AB41" s="955"/>
      <c r="AC41" s="954"/>
      <c r="AD41" s="955"/>
      <c r="AE41" s="955"/>
      <c r="AF41" s="955"/>
      <c r="AG41" s="955"/>
      <c r="AH41" s="954"/>
      <c r="AI41" s="955"/>
      <c r="AJ41" s="955"/>
      <c r="AK41" s="955"/>
      <c r="AL41" s="954"/>
      <c r="AM41" s="955"/>
      <c r="AN41" s="955"/>
      <c r="AO41" s="955"/>
      <c r="AP41" s="955"/>
      <c r="AQ41" s="955"/>
      <c r="AR41" s="955"/>
      <c r="AS41" s="955"/>
      <c r="AT41" s="955"/>
      <c r="AU41" s="954"/>
      <c r="AV41" s="955"/>
      <c r="AW41" s="955"/>
      <c r="AX41" s="955"/>
      <c r="AY41" s="954"/>
      <c r="AZ41" s="955"/>
      <c r="BA41" s="955"/>
      <c r="BB41" s="955"/>
      <c r="BC41" s="955"/>
      <c r="BD41" s="830"/>
      <c r="BE41" s="959"/>
      <c r="BF41" s="957"/>
      <c r="BG41" s="964"/>
      <c r="BH41" s="965"/>
      <c r="BI41" s="965"/>
      <c r="BJ41" s="957"/>
      <c r="BK41" s="957"/>
      <c r="BL41" s="957"/>
      <c r="BM41" s="957"/>
      <c r="BN41" s="4"/>
    </row>
    <row r="42" spans="1:66" ht="12.75">
      <c r="A42" s="815"/>
      <c r="B42" s="959"/>
      <c r="C42" s="955"/>
      <c r="D42" s="955"/>
      <c r="E42" s="955"/>
      <c r="F42" s="955"/>
      <c r="G42" s="954"/>
      <c r="H42" s="955"/>
      <c r="I42" s="955"/>
      <c r="J42" s="955"/>
      <c r="K42" s="954"/>
      <c r="L42" s="955"/>
      <c r="M42" s="955"/>
      <c r="N42" s="955"/>
      <c r="O42" s="955"/>
      <c r="P42" s="955"/>
      <c r="Q42" s="955"/>
      <c r="R42" s="955"/>
      <c r="S42" s="955"/>
      <c r="T42" s="955"/>
      <c r="U42" s="954"/>
      <c r="V42" s="955"/>
      <c r="W42" s="955"/>
      <c r="X42" s="955"/>
      <c r="Y42" s="954"/>
      <c r="Z42" s="955"/>
      <c r="AA42" s="955"/>
      <c r="AB42" s="955"/>
      <c r="AC42" s="954"/>
      <c r="AD42" s="955"/>
      <c r="AE42" s="955"/>
      <c r="AF42" s="955"/>
      <c r="AG42" s="955"/>
      <c r="AH42" s="954"/>
      <c r="AI42" s="955"/>
      <c r="AJ42" s="955"/>
      <c r="AK42" s="955"/>
      <c r="AL42" s="954"/>
      <c r="AM42" s="955"/>
      <c r="AN42" s="955"/>
      <c r="AO42" s="955"/>
      <c r="AP42" s="955"/>
      <c r="AQ42" s="955"/>
      <c r="AR42" s="955"/>
      <c r="AS42" s="955"/>
      <c r="AT42" s="955"/>
      <c r="AU42" s="954"/>
      <c r="AV42" s="955"/>
      <c r="AW42" s="955"/>
      <c r="AX42" s="955"/>
      <c r="AY42" s="954"/>
      <c r="AZ42" s="955"/>
      <c r="BA42" s="955"/>
      <c r="BB42" s="955"/>
      <c r="BC42" s="955"/>
      <c r="BD42" s="830"/>
      <c r="BE42" s="959"/>
      <c r="BF42" s="957"/>
      <c r="BG42" s="964"/>
      <c r="BH42" s="965"/>
      <c r="BI42" s="965"/>
      <c r="BJ42" s="957"/>
      <c r="BK42" s="957"/>
      <c r="BL42" s="957"/>
      <c r="BM42" s="957"/>
      <c r="BN42" s="4"/>
    </row>
    <row r="43" spans="1:66" ht="12.75">
      <c r="A43" s="815"/>
      <c r="B43" s="959"/>
      <c r="C43" s="955"/>
      <c r="D43" s="955"/>
      <c r="E43" s="955"/>
      <c r="F43" s="955"/>
      <c r="G43" s="860"/>
      <c r="H43" s="955"/>
      <c r="I43" s="955"/>
      <c r="J43" s="955"/>
      <c r="K43" s="860"/>
      <c r="L43" s="955"/>
      <c r="M43" s="955"/>
      <c r="N43" s="955"/>
      <c r="O43" s="955"/>
      <c r="P43" s="955"/>
      <c r="Q43" s="955"/>
      <c r="R43" s="955"/>
      <c r="S43" s="955"/>
      <c r="T43" s="955"/>
      <c r="U43" s="860"/>
      <c r="V43" s="955"/>
      <c r="W43" s="955"/>
      <c r="X43" s="955"/>
      <c r="Y43" s="860"/>
      <c r="Z43" s="955"/>
      <c r="AA43" s="955"/>
      <c r="AB43" s="955"/>
      <c r="AC43" s="860"/>
      <c r="AD43" s="955"/>
      <c r="AE43" s="955"/>
      <c r="AF43" s="955"/>
      <c r="AG43" s="955"/>
      <c r="AH43" s="860"/>
      <c r="AI43" s="955"/>
      <c r="AJ43" s="955"/>
      <c r="AK43" s="955"/>
      <c r="AL43" s="860"/>
      <c r="AM43" s="955"/>
      <c r="AN43" s="955"/>
      <c r="AO43" s="955"/>
      <c r="AP43" s="955"/>
      <c r="AQ43" s="955"/>
      <c r="AR43" s="955"/>
      <c r="AS43" s="955"/>
      <c r="AT43" s="955"/>
      <c r="AU43" s="860"/>
      <c r="AV43" s="955"/>
      <c r="AW43" s="955"/>
      <c r="AX43" s="955"/>
      <c r="AY43" s="860"/>
      <c r="AZ43" s="955"/>
      <c r="BA43" s="955"/>
      <c r="BB43" s="955"/>
      <c r="BC43" s="955"/>
      <c r="BD43" s="830"/>
      <c r="BE43" s="959"/>
      <c r="BF43" s="957"/>
      <c r="BG43" s="964"/>
      <c r="BH43" s="965"/>
      <c r="BI43" s="965"/>
      <c r="BJ43" s="957"/>
      <c r="BK43" s="957"/>
      <c r="BL43" s="957"/>
      <c r="BM43" s="957"/>
      <c r="BN43" s="4"/>
    </row>
    <row r="44" spans="1:66" ht="12.75">
      <c r="A44" s="815"/>
      <c r="B44" s="955"/>
      <c r="C44" s="859"/>
      <c r="D44" s="859"/>
      <c r="E44" s="859"/>
      <c r="F44" s="859"/>
      <c r="G44" s="859"/>
      <c r="H44" s="859"/>
      <c r="I44" s="859"/>
      <c r="J44" s="859"/>
      <c r="K44" s="861"/>
      <c r="L44" s="859"/>
      <c r="M44" s="859"/>
      <c r="N44" s="859"/>
      <c r="O44" s="859"/>
      <c r="P44" s="859"/>
      <c r="Q44" s="859"/>
      <c r="R44" s="859"/>
      <c r="S44" s="859"/>
      <c r="T44" s="859"/>
      <c r="U44" s="947"/>
      <c r="V44" s="947"/>
      <c r="W44" s="859"/>
      <c r="X44" s="859"/>
      <c r="Y44" s="859"/>
      <c r="Z44" s="859"/>
      <c r="AA44" s="859"/>
      <c r="AB44" s="859"/>
      <c r="AC44" s="861"/>
      <c r="AD44" s="859"/>
      <c r="AE44" s="859"/>
      <c r="AF44" s="859"/>
      <c r="AG44" s="859"/>
      <c r="AH44" s="859"/>
      <c r="AI44" s="859"/>
      <c r="AJ44" s="859"/>
      <c r="AK44" s="859"/>
      <c r="AL44" s="859"/>
      <c r="AM44" s="859"/>
      <c r="AN44" s="859"/>
      <c r="AO44" s="859"/>
      <c r="AP44" s="859"/>
      <c r="AQ44" s="859"/>
      <c r="AR44" s="862"/>
      <c r="AS44" s="942"/>
      <c r="AT44" s="862"/>
      <c r="AU44" s="947"/>
      <c r="AV44" s="947"/>
      <c r="AW44" s="947"/>
      <c r="AX44" s="947"/>
      <c r="AY44" s="947"/>
      <c r="AZ44" s="947"/>
      <c r="BA44" s="947"/>
      <c r="BB44" s="947"/>
      <c r="BC44" s="947"/>
      <c r="BD44" s="830"/>
      <c r="BE44" s="953"/>
      <c r="BF44" s="945"/>
      <c r="BG44" s="945"/>
      <c r="BH44" s="945"/>
      <c r="BI44" s="945"/>
      <c r="BJ44" s="945"/>
      <c r="BK44" s="950"/>
      <c r="BL44" s="951"/>
      <c r="BM44" s="931"/>
      <c r="BN44" s="4"/>
    </row>
    <row r="45" spans="1:66" ht="12.75">
      <c r="A45" s="815"/>
      <c r="B45" s="948"/>
      <c r="C45" s="865"/>
      <c r="D45" s="865"/>
      <c r="E45" s="865"/>
      <c r="F45" s="865"/>
      <c r="G45" s="865"/>
      <c r="H45" s="865"/>
      <c r="I45" s="865"/>
      <c r="J45" s="865"/>
      <c r="K45" s="865"/>
      <c r="L45" s="865"/>
      <c r="M45" s="865"/>
      <c r="N45" s="865"/>
      <c r="O45" s="865"/>
      <c r="P45" s="865"/>
      <c r="Q45" s="865"/>
      <c r="R45" s="865"/>
      <c r="S45" s="865"/>
      <c r="T45" s="865"/>
      <c r="U45" s="948"/>
      <c r="V45" s="948"/>
      <c r="W45" s="865"/>
      <c r="X45" s="865"/>
      <c r="Y45" s="866"/>
      <c r="Z45" s="866"/>
      <c r="AA45" s="866"/>
      <c r="AB45" s="866"/>
      <c r="AC45" s="866"/>
      <c r="AD45" s="866"/>
      <c r="AE45" s="866"/>
      <c r="AF45" s="866"/>
      <c r="AG45" s="866"/>
      <c r="AH45" s="866"/>
      <c r="AI45" s="866"/>
      <c r="AJ45" s="866"/>
      <c r="AK45" s="866"/>
      <c r="AL45" s="866"/>
      <c r="AM45" s="866"/>
      <c r="AN45" s="866"/>
      <c r="AO45" s="866"/>
      <c r="AP45" s="866"/>
      <c r="AQ45" s="866"/>
      <c r="AR45" s="867"/>
      <c r="AS45" s="934"/>
      <c r="AT45" s="862"/>
      <c r="AU45" s="948"/>
      <c r="AV45" s="948"/>
      <c r="AW45" s="948"/>
      <c r="AX45" s="948"/>
      <c r="AY45" s="948"/>
      <c r="AZ45" s="948"/>
      <c r="BA45" s="948"/>
      <c r="BB45" s="948"/>
      <c r="BC45" s="948"/>
      <c r="BD45" s="830"/>
      <c r="BE45" s="948"/>
      <c r="BF45" s="946"/>
      <c r="BG45" s="946"/>
      <c r="BH45" s="946"/>
      <c r="BI45" s="946"/>
      <c r="BJ45" s="946"/>
      <c r="BK45" s="948"/>
      <c r="BL45" s="952"/>
      <c r="BM45" s="932"/>
      <c r="BN45" s="4"/>
    </row>
    <row r="46" spans="1:66" ht="12.75">
      <c r="A46" s="815"/>
      <c r="B46" s="933"/>
      <c r="C46" s="859"/>
      <c r="D46" s="859"/>
      <c r="E46" s="859"/>
      <c r="F46" s="859"/>
      <c r="G46" s="859"/>
      <c r="H46" s="859"/>
      <c r="I46" s="859"/>
      <c r="J46" s="859"/>
      <c r="K46" s="861"/>
      <c r="L46" s="859"/>
      <c r="M46" s="859"/>
      <c r="N46" s="859"/>
      <c r="O46" s="859"/>
      <c r="P46" s="859"/>
      <c r="Q46" s="859"/>
      <c r="R46" s="859"/>
      <c r="S46" s="859"/>
      <c r="T46" s="859"/>
      <c r="U46" s="942"/>
      <c r="V46" s="942"/>
      <c r="W46" s="859"/>
      <c r="X46" s="859"/>
      <c r="Y46" s="859"/>
      <c r="Z46" s="870"/>
      <c r="AA46" s="870"/>
      <c r="AB46" s="870"/>
      <c r="AC46" s="861"/>
      <c r="AD46" s="870"/>
      <c r="AE46" s="870"/>
      <c r="AF46" s="870"/>
      <c r="AG46" s="870"/>
      <c r="AH46" s="870"/>
      <c r="AI46" s="870"/>
      <c r="AJ46" s="870"/>
      <c r="AK46" s="870"/>
      <c r="AL46" s="859"/>
      <c r="AM46" s="862"/>
      <c r="AN46" s="942"/>
      <c r="AO46" s="942"/>
      <c r="AP46" s="942"/>
      <c r="AQ46" s="942"/>
      <c r="AR46" s="942"/>
      <c r="AS46" s="942"/>
      <c r="AT46" s="862"/>
      <c r="AU46" s="871"/>
      <c r="AV46" s="947"/>
      <c r="AW46" s="947"/>
      <c r="AX46" s="947"/>
      <c r="AY46" s="947"/>
      <c r="AZ46" s="947"/>
      <c r="BA46" s="947"/>
      <c r="BB46" s="947"/>
      <c r="BC46" s="947"/>
      <c r="BD46" s="830"/>
      <c r="BE46" s="933"/>
      <c r="BF46" s="941"/>
      <c r="BG46" s="941"/>
      <c r="BH46" s="941"/>
      <c r="BI46" s="945"/>
      <c r="BJ46" s="941"/>
      <c r="BK46" s="941"/>
      <c r="BL46" s="930"/>
      <c r="BM46" s="931"/>
      <c r="BN46" s="4"/>
    </row>
    <row r="47" spans="1:66" ht="12.75">
      <c r="A47" s="815"/>
      <c r="B47" s="949"/>
      <c r="C47" s="866"/>
      <c r="D47" s="866"/>
      <c r="E47" s="866"/>
      <c r="F47" s="866"/>
      <c r="G47" s="866"/>
      <c r="H47" s="866"/>
      <c r="I47" s="866"/>
      <c r="J47" s="866"/>
      <c r="K47" s="866"/>
      <c r="L47" s="866"/>
      <c r="M47" s="866"/>
      <c r="N47" s="866"/>
      <c r="O47" s="866"/>
      <c r="P47" s="866"/>
      <c r="Q47" s="866"/>
      <c r="R47" s="866"/>
      <c r="S47" s="866"/>
      <c r="T47" s="866"/>
      <c r="U47" s="943"/>
      <c r="V47" s="943"/>
      <c r="W47" s="865"/>
      <c r="X47" s="866"/>
      <c r="Y47" s="866"/>
      <c r="Z47" s="866"/>
      <c r="AA47" s="866"/>
      <c r="AB47" s="866"/>
      <c r="AC47" s="866"/>
      <c r="AD47" s="866"/>
      <c r="AE47" s="866"/>
      <c r="AF47" s="866"/>
      <c r="AG47" s="866"/>
      <c r="AH47" s="866"/>
      <c r="AI47" s="866"/>
      <c r="AJ47" s="866"/>
      <c r="AK47" s="866"/>
      <c r="AL47" s="866"/>
      <c r="AM47" s="867"/>
      <c r="AN47" s="934"/>
      <c r="AO47" s="934"/>
      <c r="AP47" s="934"/>
      <c r="AQ47" s="934"/>
      <c r="AR47" s="934"/>
      <c r="AS47" s="934"/>
      <c r="AT47" s="862"/>
      <c r="AU47" s="864"/>
      <c r="AV47" s="948"/>
      <c r="AW47" s="948"/>
      <c r="AX47" s="948"/>
      <c r="AY47" s="948"/>
      <c r="AZ47" s="948"/>
      <c r="BA47" s="948"/>
      <c r="BB47" s="948"/>
      <c r="BC47" s="948"/>
      <c r="BD47" s="830"/>
      <c r="BE47" s="949"/>
      <c r="BF47" s="941"/>
      <c r="BG47" s="941"/>
      <c r="BH47" s="941"/>
      <c r="BI47" s="946"/>
      <c r="BJ47" s="941"/>
      <c r="BK47" s="941"/>
      <c r="BL47" s="930"/>
      <c r="BM47" s="932"/>
      <c r="BN47" s="4"/>
    </row>
    <row r="48" spans="1:66" ht="12.75" customHeight="1">
      <c r="A48" s="815"/>
      <c r="B48" s="933"/>
      <c r="C48" s="869"/>
      <c r="D48" s="869"/>
      <c r="E48" s="869"/>
      <c r="F48" s="869"/>
      <c r="G48" s="869"/>
      <c r="H48" s="869"/>
      <c r="I48" s="869"/>
      <c r="J48" s="869"/>
      <c r="K48" s="861"/>
      <c r="L48" s="869"/>
      <c r="M48" s="869"/>
      <c r="N48" s="869"/>
      <c r="O48" s="869"/>
      <c r="P48" s="869"/>
      <c r="Q48" s="862"/>
      <c r="R48" s="942"/>
      <c r="S48" s="942"/>
      <c r="T48" s="862"/>
      <c r="U48" s="942"/>
      <c r="V48" s="942"/>
      <c r="W48" s="869"/>
      <c r="X48" s="869"/>
      <c r="Y48" s="869"/>
      <c r="Z48" s="869"/>
      <c r="AA48" s="869"/>
      <c r="AB48" s="869"/>
      <c r="AC48" s="861"/>
      <c r="AD48" s="869"/>
      <c r="AE48" s="869"/>
      <c r="AF48" s="869"/>
      <c r="AG48" s="869"/>
      <c r="AH48" s="869"/>
      <c r="AI48" s="862"/>
      <c r="AJ48" s="862"/>
      <c r="AK48" s="862"/>
      <c r="AL48" s="862"/>
      <c r="AM48" s="862"/>
      <c r="AN48" s="862"/>
      <c r="AO48" s="942"/>
      <c r="AP48" s="942"/>
      <c r="AQ48" s="942"/>
      <c r="AR48" s="942"/>
      <c r="AS48" s="942"/>
      <c r="AT48" s="862"/>
      <c r="AU48" s="947"/>
      <c r="AV48" s="947"/>
      <c r="AW48" s="947"/>
      <c r="AX48" s="947"/>
      <c r="AY48" s="947"/>
      <c r="AZ48" s="947"/>
      <c r="BA48" s="947"/>
      <c r="BB48" s="947"/>
      <c r="BC48" s="947"/>
      <c r="BD48" s="830"/>
      <c r="BE48" s="933"/>
      <c r="BF48" s="941"/>
      <c r="BG48" s="941"/>
      <c r="BH48" s="941"/>
      <c r="BI48" s="945"/>
      <c r="BJ48" s="941"/>
      <c r="BK48" s="941"/>
      <c r="BL48" s="930"/>
      <c r="BM48" s="931"/>
      <c r="BN48" s="4"/>
    </row>
    <row r="49" spans="1:66" ht="12.75" customHeight="1">
      <c r="A49" s="815"/>
      <c r="B49" s="933"/>
      <c r="C49" s="866"/>
      <c r="D49" s="866"/>
      <c r="E49" s="866"/>
      <c r="F49" s="866"/>
      <c r="G49" s="866"/>
      <c r="H49" s="866"/>
      <c r="I49" s="866"/>
      <c r="J49" s="866"/>
      <c r="K49" s="866"/>
      <c r="L49" s="866"/>
      <c r="M49" s="866"/>
      <c r="N49" s="866"/>
      <c r="O49" s="866"/>
      <c r="P49" s="866"/>
      <c r="Q49" s="867"/>
      <c r="R49" s="934"/>
      <c r="S49" s="934"/>
      <c r="T49" s="862"/>
      <c r="U49" s="943"/>
      <c r="V49" s="943"/>
      <c r="W49" s="866"/>
      <c r="X49" s="866"/>
      <c r="Y49" s="866"/>
      <c r="Z49" s="866"/>
      <c r="AA49" s="866"/>
      <c r="AB49" s="866"/>
      <c r="AC49" s="866"/>
      <c r="AD49" s="866"/>
      <c r="AE49" s="866"/>
      <c r="AF49" s="866"/>
      <c r="AG49" s="866"/>
      <c r="AH49" s="866"/>
      <c r="AI49" s="866"/>
      <c r="AJ49" s="866"/>
      <c r="AK49" s="866"/>
      <c r="AL49" s="866"/>
      <c r="AM49" s="866"/>
      <c r="AN49" s="867"/>
      <c r="AO49" s="934"/>
      <c r="AP49" s="934"/>
      <c r="AQ49" s="934"/>
      <c r="AR49" s="934"/>
      <c r="AS49" s="934"/>
      <c r="AT49" s="862"/>
      <c r="AU49" s="948"/>
      <c r="AV49" s="948"/>
      <c r="AW49" s="948"/>
      <c r="AX49" s="948"/>
      <c r="AY49" s="948"/>
      <c r="AZ49" s="948"/>
      <c r="BA49" s="948"/>
      <c r="BB49" s="948"/>
      <c r="BC49" s="948"/>
      <c r="BD49" s="830"/>
      <c r="BE49" s="934"/>
      <c r="BF49" s="941"/>
      <c r="BG49" s="941"/>
      <c r="BH49" s="941"/>
      <c r="BI49" s="946"/>
      <c r="BJ49" s="941"/>
      <c r="BK49" s="941"/>
      <c r="BL49" s="930"/>
      <c r="BM49" s="932"/>
      <c r="BN49" s="4"/>
    </row>
    <row r="50" spans="1:66" ht="12.75" customHeight="1">
      <c r="A50" s="815"/>
      <c r="B50" s="933"/>
      <c r="C50" s="869"/>
      <c r="D50" s="869"/>
      <c r="E50" s="869"/>
      <c r="F50" s="869"/>
      <c r="G50" s="869"/>
      <c r="H50" s="869"/>
      <c r="I50" s="869"/>
      <c r="J50" s="869"/>
      <c r="K50" s="861"/>
      <c r="L50" s="869"/>
      <c r="M50" s="869"/>
      <c r="N50" s="869"/>
      <c r="O50" s="869"/>
      <c r="P50" s="942"/>
      <c r="Q50" s="862"/>
      <c r="R50" s="862"/>
      <c r="S50" s="942"/>
      <c r="T50" s="862"/>
      <c r="U50" s="942"/>
      <c r="V50" s="942"/>
      <c r="W50" s="869"/>
      <c r="X50" s="869"/>
      <c r="Y50" s="869"/>
      <c r="Z50" s="869"/>
      <c r="AA50" s="869"/>
      <c r="AB50" s="869"/>
      <c r="AC50" s="861"/>
      <c r="AD50" s="869"/>
      <c r="AE50" s="869"/>
      <c r="AF50" s="869"/>
      <c r="AG50" s="869"/>
      <c r="AH50" s="869"/>
      <c r="AI50" s="869"/>
      <c r="AJ50" s="869"/>
      <c r="AK50" s="869"/>
      <c r="AL50" s="942"/>
      <c r="AM50" s="942"/>
      <c r="AN50" s="942"/>
      <c r="AO50" s="942"/>
      <c r="AP50" s="942"/>
      <c r="AQ50" s="942"/>
      <c r="AR50" s="942"/>
      <c r="AS50" s="942"/>
      <c r="AT50" s="942"/>
      <c r="AU50" s="869"/>
      <c r="AV50" s="869"/>
      <c r="AW50" s="869"/>
      <c r="AX50" s="869"/>
      <c r="AY50" s="869"/>
      <c r="AZ50" s="869"/>
      <c r="BA50" s="869"/>
      <c r="BB50" s="869"/>
      <c r="BC50" s="869"/>
      <c r="BD50" s="830"/>
      <c r="BE50" s="933"/>
      <c r="BF50" s="941"/>
      <c r="BG50" s="941"/>
      <c r="BH50" s="941"/>
      <c r="BI50" s="945"/>
      <c r="BJ50" s="941"/>
      <c r="BK50" s="941"/>
      <c r="BL50" s="930"/>
      <c r="BM50" s="931"/>
      <c r="BN50" s="4"/>
    </row>
    <row r="51" spans="1:66" ht="12.75" customHeight="1">
      <c r="A51" s="815"/>
      <c r="B51" s="944"/>
      <c r="C51" s="866"/>
      <c r="D51" s="866"/>
      <c r="E51" s="866"/>
      <c r="F51" s="866"/>
      <c r="G51" s="866"/>
      <c r="H51" s="866"/>
      <c r="I51" s="866"/>
      <c r="J51" s="866"/>
      <c r="K51" s="866"/>
      <c r="L51" s="866"/>
      <c r="M51" s="866"/>
      <c r="N51" s="866"/>
      <c r="O51" s="866"/>
      <c r="P51" s="943"/>
      <c r="Q51" s="862"/>
      <c r="R51" s="867"/>
      <c r="S51" s="944"/>
      <c r="T51" s="862"/>
      <c r="U51" s="943"/>
      <c r="V51" s="943"/>
      <c r="W51" s="866"/>
      <c r="X51" s="866"/>
      <c r="Y51" s="866"/>
      <c r="Z51" s="866"/>
      <c r="AA51" s="866"/>
      <c r="AB51" s="866"/>
      <c r="AC51" s="866"/>
      <c r="AD51" s="866"/>
      <c r="AE51" s="866"/>
      <c r="AF51" s="866"/>
      <c r="AG51" s="866"/>
      <c r="AH51" s="866"/>
      <c r="AI51" s="866"/>
      <c r="AJ51" s="866"/>
      <c r="AK51" s="866"/>
      <c r="AL51" s="944"/>
      <c r="AM51" s="944"/>
      <c r="AN51" s="944"/>
      <c r="AO51" s="944"/>
      <c r="AP51" s="944"/>
      <c r="AQ51" s="944"/>
      <c r="AR51" s="943"/>
      <c r="AS51" s="944"/>
      <c r="AT51" s="934"/>
      <c r="AU51" s="872"/>
      <c r="AV51" s="872"/>
      <c r="AW51" s="872"/>
      <c r="AX51" s="872"/>
      <c r="AY51" s="872"/>
      <c r="AZ51" s="872"/>
      <c r="BA51" s="872"/>
      <c r="BB51" s="872"/>
      <c r="BC51" s="872"/>
      <c r="BD51" s="830"/>
      <c r="BE51" s="934"/>
      <c r="BF51" s="941"/>
      <c r="BG51" s="941"/>
      <c r="BH51" s="941"/>
      <c r="BI51" s="946"/>
      <c r="BJ51" s="941"/>
      <c r="BK51" s="941"/>
      <c r="BL51" s="930"/>
      <c r="BM51" s="932"/>
      <c r="BN51" s="873"/>
    </row>
    <row r="52" spans="1:66" ht="13.5" customHeight="1">
      <c r="A52" s="815"/>
      <c r="B52" s="858"/>
      <c r="C52" s="858"/>
      <c r="D52" s="858"/>
      <c r="E52" s="858"/>
      <c r="F52" s="933"/>
      <c r="G52" s="933"/>
      <c r="H52" s="933"/>
      <c r="I52" s="933"/>
      <c r="J52" s="933"/>
      <c r="K52" s="933"/>
      <c r="L52" s="933"/>
      <c r="M52" s="933"/>
      <c r="N52" s="933"/>
      <c r="O52" s="933"/>
      <c r="P52" s="933"/>
      <c r="Q52" s="933"/>
      <c r="R52" s="933"/>
      <c r="S52" s="933"/>
      <c r="T52" s="933"/>
      <c r="U52" s="933"/>
      <c r="V52" s="933"/>
      <c r="W52" s="933"/>
      <c r="X52" s="933"/>
      <c r="Y52" s="933"/>
      <c r="Z52" s="934"/>
      <c r="AA52" s="934"/>
      <c r="AB52" s="934"/>
      <c r="AC52" s="934"/>
      <c r="AD52" s="934"/>
      <c r="AE52" s="933"/>
      <c r="AF52" s="934"/>
      <c r="AG52" s="934"/>
      <c r="AH52" s="934"/>
      <c r="AI52" s="934"/>
      <c r="AJ52" s="934"/>
      <c r="AK52" s="934"/>
      <c r="AL52" s="934"/>
      <c r="AM52" s="868"/>
      <c r="AN52" s="933"/>
      <c r="AO52" s="934"/>
      <c r="AP52" s="934"/>
      <c r="AQ52" s="934"/>
      <c r="AR52" s="868"/>
      <c r="AS52" s="933"/>
      <c r="AT52" s="934"/>
      <c r="AU52" s="934"/>
      <c r="AV52" s="934"/>
      <c r="AW52" s="868"/>
      <c r="AX52" s="935"/>
      <c r="AY52" s="936"/>
      <c r="AZ52" s="936"/>
      <c r="BA52" s="936"/>
      <c r="BB52" s="936"/>
      <c r="BC52" s="936"/>
      <c r="BD52" s="830"/>
      <c r="BE52" s="874"/>
      <c r="BF52" s="863"/>
      <c r="BG52" s="863"/>
      <c r="BH52" s="863"/>
      <c r="BI52" s="863"/>
      <c r="BJ52" s="863"/>
      <c r="BK52" s="863"/>
      <c r="BL52" s="863"/>
      <c r="BM52" s="863"/>
      <c r="BN52" s="4"/>
    </row>
    <row r="53" spans="1:65" ht="12.75">
      <c r="A53" s="815"/>
      <c r="B53" s="830"/>
      <c r="C53" s="830"/>
      <c r="D53" s="830"/>
      <c r="E53" s="830"/>
      <c r="F53" s="933"/>
      <c r="G53" s="933"/>
      <c r="H53" s="933"/>
      <c r="I53" s="933"/>
      <c r="J53" s="933"/>
      <c r="K53" s="933"/>
      <c r="L53" s="933"/>
      <c r="M53" s="933"/>
      <c r="N53" s="933"/>
      <c r="O53" s="933"/>
      <c r="P53" s="933"/>
      <c r="Q53" s="933"/>
      <c r="R53" s="933"/>
      <c r="S53" s="933"/>
      <c r="T53" s="933"/>
      <c r="U53" s="933"/>
      <c r="V53" s="933"/>
      <c r="W53" s="933"/>
      <c r="X53" s="933"/>
      <c r="Y53" s="934"/>
      <c r="Z53" s="934"/>
      <c r="AA53" s="934"/>
      <c r="AB53" s="934"/>
      <c r="AC53" s="934"/>
      <c r="AD53" s="934"/>
      <c r="AE53" s="934"/>
      <c r="AF53" s="934"/>
      <c r="AG53" s="934"/>
      <c r="AH53" s="934"/>
      <c r="AI53" s="934"/>
      <c r="AJ53" s="934"/>
      <c r="AK53" s="934"/>
      <c r="AL53" s="934"/>
      <c r="AM53" s="868"/>
      <c r="AN53" s="934"/>
      <c r="AO53" s="934"/>
      <c r="AP53" s="934"/>
      <c r="AQ53" s="934"/>
      <c r="AR53" s="868"/>
      <c r="AS53" s="934"/>
      <c r="AT53" s="934"/>
      <c r="AU53" s="934"/>
      <c r="AV53" s="934"/>
      <c r="AW53" s="868"/>
      <c r="AX53" s="936"/>
      <c r="AY53" s="936"/>
      <c r="AZ53" s="936"/>
      <c r="BA53" s="936"/>
      <c r="BB53" s="936"/>
      <c r="BC53" s="936"/>
      <c r="BD53" s="875"/>
      <c r="BE53" s="869"/>
      <c r="BF53" s="869"/>
      <c r="BG53" s="869"/>
      <c r="BH53" s="869"/>
      <c r="BI53" s="869"/>
      <c r="BJ53" s="869"/>
      <c r="BK53" s="875"/>
      <c r="BL53" s="858"/>
      <c r="BM53" s="858"/>
    </row>
    <row r="54" spans="1:65" ht="24">
      <c r="A54" s="815"/>
      <c r="B54" s="830"/>
      <c r="C54" s="830"/>
      <c r="D54" s="830"/>
      <c r="E54" s="830"/>
      <c r="F54" s="830"/>
      <c r="G54" s="876"/>
      <c r="H54" s="876"/>
      <c r="I54" s="875"/>
      <c r="J54" s="875"/>
      <c r="K54" s="875"/>
      <c r="L54" s="830"/>
      <c r="M54" s="937"/>
      <c r="N54" s="938"/>
      <c r="O54" s="938"/>
      <c r="P54" s="876"/>
      <c r="Q54" s="875"/>
      <c r="R54" s="875"/>
      <c r="S54" s="830"/>
      <c r="T54" s="939"/>
      <c r="U54" s="939"/>
      <c r="V54" s="830"/>
      <c r="W54" s="830"/>
      <c r="X54" s="830"/>
      <c r="Y54" s="830"/>
      <c r="Z54" s="830"/>
      <c r="AA54" s="939"/>
      <c r="AB54" s="939"/>
      <c r="AC54" s="830"/>
      <c r="AD54" s="830"/>
      <c r="AE54" s="830"/>
      <c r="AF54" s="830"/>
      <c r="AG54" s="877"/>
      <c r="AH54" s="937"/>
      <c r="AI54" s="934"/>
      <c r="AJ54" s="830"/>
      <c r="AK54" s="876"/>
      <c r="AL54" s="830"/>
      <c r="AM54" s="830"/>
      <c r="AN54" s="830"/>
      <c r="AO54" s="928"/>
      <c r="AP54" s="940"/>
      <c r="AQ54" s="830"/>
      <c r="AR54" s="830"/>
      <c r="AS54" s="830"/>
      <c r="AT54" s="927"/>
      <c r="AU54" s="928"/>
      <c r="AV54" s="879"/>
      <c r="AW54" s="830"/>
      <c r="AX54" s="881"/>
      <c r="AY54" s="882"/>
      <c r="AZ54" s="929"/>
      <c r="BA54" s="929"/>
      <c r="BB54" s="883"/>
      <c r="BC54" s="884"/>
      <c r="BD54" s="830"/>
      <c r="BE54" s="885"/>
      <c r="BF54" s="886"/>
      <c r="BG54" s="887"/>
      <c r="BH54" s="885"/>
      <c r="BI54" s="885"/>
      <c r="BJ54" s="888"/>
      <c r="BK54" s="888"/>
      <c r="BL54" s="858"/>
      <c r="BM54" s="858"/>
    </row>
    <row r="55" spans="1:65" ht="13.5" customHeight="1">
      <c r="A55" s="815"/>
      <c r="B55" s="817"/>
      <c r="C55" s="830"/>
      <c r="D55" s="830"/>
      <c r="E55" s="830"/>
      <c r="F55" s="830"/>
      <c r="G55" s="876"/>
      <c r="H55" s="876"/>
      <c r="I55" s="875"/>
      <c r="J55" s="875"/>
      <c r="K55" s="875"/>
      <c r="L55" s="830"/>
      <c r="M55" s="877"/>
      <c r="N55" s="878"/>
      <c r="O55" s="878"/>
      <c r="P55" s="876"/>
      <c r="Q55" s="875"/>
      <c r="R55" s="875"/>
      <c r="S55" s="830"/>
      <c r="T55" s="876"/>
      <c r="U55" s="876"/>
      <c r="V55" s="830"/>
      <c r="W55" s="830"/>
      <c r="X55" s="830"/>
      <c r="Y55" s="830"/>
      <c r="Z55" s="830"/>
      <c r="AA55" s="876"/>
      <c r="AB55" s="876"/>
      <c r="AC55" s="830"/>
      <c r="AD55" s="830"/>
      <c r="AE55" s="830"/>
      <c r="AF55" s="830"/>
      <c r="AG55" s="876"/>
      <c r="AH55" s="876"/>
      <c r="AI55" s="830"/>
      <c r="AJ55" s="830"/>
      <c r="AK55" s="876"/>
      <c r="AL55" s="830"/>
      <c r="AM55" s="830"/>
      <c r="AN55" s="830"/>
      <c r="AO55" s="877"/>
      <c r="AP55" s="868"/>
      <c r="AQ55" s="830"/>
      <c r="AR55" s="830"/>
      <c r="AS55" s="830"/>
      <c r="AT55" s="830"/>
      <c r="AU55" s="879"/>
      <c r="AV55" s="411"/>
      <c r="AW55" s="830"/>
      <c r="AX55" s="830"/>
      <c r="AY55" s="880"/>
      <c r="AZ55" s="879"/>
      <c r="BA55" s="830"/>
      <c r="BB55" s="887"/>
      <c r="BC55" s="889"/>
      <c r="BD55" s="817"/>
      <c r="BE55" s="885"/>
      <c r="BF55" s="886"/>
      <c r="BG55" s="887"/>
      <c r="BH55" s="885"/>
      <c r="BI55" s="885"/>
      <c r="BJ55" s="888"/>
      <c r="BK55" s="888"/>
      <c r="BL55" s="815"/>
      <c r="BM55" s="815"/>
    </row>
    <row r="56" spans="1:65" ht="13.5" customHeight="1">
      <c r="A56" s="815"/>
      <c r="B56" s="817"/>
      <c r="C56" s="830"/>
      <c r="D56" s="830"/>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830"/>
      <c r="AR56" s="830"/>
      <c r="AS56" s="830"/>
      <c r="AT56" s="830"/>
      <c r="AU56" s="830"/>
      <c r="AV56" s="830"/>
      <c r="AW56" s="830"/>
      <c r="AX56" s="830"/>
      <c r="AY56" s="830"/>
      <c r="AZ56" s="830"/>
      <c r="BA56" s="830"/>
      <c r="BB56" s="879"/>
      <c r="BC56" s="830"/>
      <c r="BD56" s="817"/>
      <c r="BE56" s="885"/>
      <c r="BF56" s="886"/>
      <c r="BG56" s="887"/>
      <c r="BH56" s="885"/>
      <c r="BI56" s="885"/>
      <c r="BJ56" s="888"/>
      <c r="BK56" s="888"/>
      <c r="BL56" s="815"/>
      <c r="BM56" s="815"/>
    </row>
    <row r="57" spans="1:65" ht="12.75">
      <c r="A57" s="815"/>
      <c r="B57" s="817"/>
      <c r="C57" s="922"/>
      <c r="D57" s="921"/>
      <c r="E57" s="890"/>
      <c r="F57" s="922"/>
      <c r="G57" s="921"/>
      <c r="H57" s="890"/>
      <c r="I57" s="922"/>
      <c r="J57" s="922"/>
      <c r="K57" s="922"/>
      <c r="L57" s="890"/>
      <c r="M57" s="890"/>
      <c r="N57" s="922"/>
      <c r="O57" s="921"/>
      <c r="P57" s="890"/>
      <c r="Q57" s="890"/>
      <c r="R57" s="890"/>
      <c r="S57" s="922"/>
      <c r="T57" s="921"/>
      <c r="U57" s="890"/>
      <c r="V57" s="890"/>
      <c r="W57" s="890"/>
      <c r="X57" s="890"/>
      <c r="Y57" s="890"/>
      <c r="Z57" s="890"/>
      <c r="AA57" s="890"/>
      <c r="AB57" s="890"/>
      <c r="AC57" s="890"/>
      <c r="AD57" s="922"/>
      <c r="AE57" s="921"/>
      <c r="AF57" s="890"/>
      <c r="AG57" s="922"/>
      <c r="AH57" s="921"/>
      <c r="AI57" s="890"/>
      <c r="AJ57" s="922"/>
      <c r="AK57" s="922"/>
      <c r="AL57" s="922"/>
      <c r="AM57" s="890"/>
      <c r="AN57" s="890"/>
      <c r="AO57" s="922"/>
      <c r="AP57" s="921"/>
      <c r="AQ57" s="890"/>
      <c r="AR57" s="890"/>
      <c r="AS57" s="922"/>
      <c r="AT57" s="922"/>
      <c r="AU57" s="890"/>
      <c r="AV57" s="890"/>
      <c r="AW57" s="922"/>
      <c r="AX57" s="922"/>
      <c r="AY57" s="890"/>
      <c r="AZ57" s="890"/>
      <c r="BA57" s="890"/>
      <c r="BB57" s="890"/>
      <c r="BC57" s="890"/>
      <c r="BD57" s="891"/>
      <c r="BE57" s="892"/>
      <c r="BF57" s="892"/>
      <c r="BG57" s="892"/>
      <c r="BH57" s="892"/>
      <c r="BI57" s="892"/>
      <c r="BJ57" s="892"/>
      <c r="BK57" s="815"/>
      <c r="BL57" s="815"/>
      <c r="BM57" s="815"/>
    </row>
    <row r="58" spans="1:65" ht="12.75">
      <c r="A58" s="815"/>
      <c r="B58" s="817"/>
      <c r="C58" s="920"/>
      <c r="D58" s="921"/>
      <c r="E58" s="890"/>
      <c r="F58" s="920"/>
      <c r="G58" s="921"/>
      <c r="H58" s="890"/>
      <c r="I58" s="920"/>
      <c r="J58" s="922"/>
      <c r="K58" s="922"/>
      <c r="L58" s="890"/>
      <c r="M58" s="890"/>
      <c r="N58" s="920"/>
      <c r="O58" s="921"/>
      <c r="P58" s="890"/>
      <c r="Q58" s="890"/>
      <c r="R58" s="890"/>
      <c r="S58" s="920"/>
      <c r="T58" s="921"/>
      <c r="U58" s="890"/>
      <c r="V58" s="890"/>
      <c r="W58" s="890"/>
      <c r="X58" s="890"/>
      <c r="Y58" s="890"/>
      <c r="Z58" s="890"/>
      <c r="AA58" s="890"/>
      <c r="AB58" s="890"/>
      <c r="AC58" s="890"/>
      <c r="AD58" s="920"/>
      <c r="AE58" s="921"/>
      <c r="AF58" s="890"/>
      <c r="AG58" s="920"/>
      <c r="AH58" s="921"/>
      <c r="AI58" s="890"/>
      <c r="AJ58" s="920"/>
      <c r="AK58" s="922"/>
      <c r="AL58" s="922"/>
      <c r="AM58" s="890"/>
      <c r="AN58" s="890"/>
      <c r="AO58" s="920"/>
      <c r="AP58" s="921"/>
      <c r="AQ58" s="890"/>
      <c r="AR58" s="890"/>
      <c r="AS58" s="920"/>
      <c r="AT58" s="921"/>
      <c r="AU58" s="890"/>
      <c r="AV58" s="890"/>
      <c r="AW58" s="920"/>
      <c r="AX58" s="921"/>
      <c r="AY58" s="890"/>
      <c r="AZ58" s="890"/>
      <c r="BA58" s="890"/>
      <c r="BB58" s="890"/>
      <c r="BC58" s="890"/>
      <c r="BD58" s="891"/>
      <c r="BE58" s="892"/>
      <c r="BF58" s="891"/>
      <c r="BG58" s="893"/>
      <c r="BH58" s="893"/>
      <c r="BI58" s="893"/>
      <c r="BJ58" s="893"/>
      <c r="BK58" s="815"/>
      <c r="BL58" s="815"/>
      <c r="BM58" s="815"/>
    </row>
    <row r="59" spans="1:62" ht="12.75">
      <c r="A59" s="815"/>
      <c r="B59" s="817"/>
      <c r="C59" s="920"/>
      <c r="D59" s="921"/>
      <c r="E59" s="890"/>
      <c r="F59" s="920"/>
      <c r="G59" s="921"/>
      <c r="H59" s="890"/>
      <c r="I59" s="920"/>
      <c r="J59" s="922"/>
      <c r="K59" s="922"/>
      <c r="L59" s="890"/>
      <c r="M59" s="890"/>
      <c r="N59" s="920"/>
      <c r="O59" s="921"/>
      <c r="P59" s="890"/>
      <c r="Q59" s="890"/>
      <c r="R59" s="890"/>
      <c r="S59" s="920"/>
      <c r="T59" s="921"/>
      <c r="U59" s="890"/>
      <c r="V59" s="890"/>
      <c r="W59" s="890"/>
      <c r="X59" s="890"/>
      <c r="Y59" s="890"/>
      <c r="Z59" s="890"/>
      <c r="AA59" s="890"/>
      <c r="AB59" s="890"/>
      <c r="AC59" s="890"/>
      <c r="AD59" s="920"/>
      <c r="AE59" s="921"/>
      <c r="AF59" s="890"/>
      <c r="AG59" s="920"/>
      <c r="AH59" s="921"/>
      <c r="AI59" s="890"/>
      <c r="AJ59" s="920"/>
      <c r="AK59" s="922"/>
      <c r="AL59" s="922"/>
      <c r="AM59" s="890"/>
      <c r="AN59" s="890"/>
      <c r="AO59" s="920"/>
      <c r="AP59" s="921"/>
      <c r="AQ59" s="890"/>
      <c r="AR59" s="890"/>
      <c r="AS59" s="920"/>
      <c r="AT59" s="921"/>
      <c r="AU59" s="890"/>
      <c r="AV59" s="890"/>
      <c r="AW59" s="920"/>
      <c r="AX59" s="921"/>
      <c r="AY59" s="890"/>
      <c r="AZ59" s="890"/>
      <c r="BA59" s="890"/>
      <c r="BB59" s="890"/>
      <c r="BC59" s="890"/>
      <c r="BD59" s="891"/>
      <c r="BE59" s="892"/>
      <c r="BF59" s="891"/>
      <c r="BG59" s="893"/>
      <c r="BH59" s="893"/>
      <c r="BI59" s="893"/>
      <c r="BJ59" s="893"/>
    </row>
    <row r="60" spans="1:62" ht="12.75">
      <c r="A60" s="815"/>
      <c r="B60" s="817"/>
      <c r="C60" s="920"/>
      <c r="D60" s="921"/>
      <c r="E60" s="890"/>
      <c r="F60" s="920"/>
      <c r="G60" s="921"/>
      <c r="H60" s="890"/>
      <c r="I60" s="920"/>
      <c r="J60" s="922"/>
      <c r="K60" s="922"/>
      <c r="L60" s="890"/>
      <c r="M60" s="890"/>
      <c r="N60" s="920"/>
      <c r="O60" s="921"/>
      <c r="P60" s="890"/>
      <c r="Q60" s="890"/>
      <c r="R60" s="890"/>
      <c r="S60" s="920"/>
      <c r="T60" s="921"/>
      <c r="U60" s="890"/>
      <c r="V60" s="890"/>
      <c r="W60" s="890"/>
      <c r="X60" s="890"/>
      <c r="Y60" s="890"/>
      <c r="Z60" s="890"/>
      <c r="AA60" s="890"/>
      <c r="AB60" s="890"/>
      <c r="AC60" s="890"/>
      <c r="AD60" s="920"/>
      <c r="AE60" s="921"/>
      <c r="AF60" s="890"/>
      <c r="AG60" s="920"/>
      <c r="AH60" s="921"/>
      <c r="AI60" s="890"/>
      <c r="AJ60" s="920"/>
      <c r="AK60" s="922"/>
      <c r="AL60" s="922"/>
      <c r="AM60" s="890"/>
      <c r="AN60" s="890"/>
      <c r="AO60" s="920"/>
      <c r="AP60" s="921"/>
      <c r="AQ60" s="890"/>
      <c r="AR60" s="890"/>
      <c r="AS60" s="920"/>
      <c r="AT60" s="921"/>
      <c r="AU60" s="890"/>
      <c r="AV60" s="890"/>
      <c r="AW60" s="920"/>
      <c r="AX60" s="921"/>
      <c r="AY60" s="890"/>
      <c r="AZ60" s="890"/>
      <c r="BA60" s="890"/>
      <c r="BB60" s="890"/>
      <c r="BC60" s="890"/>
      <c r="BD60" s="891"/>
      <c r="BE60" s="892"/>
      <c r="BF60" s="891"/>
      <c r="BG60" s="893"/>
      <c r="BH60" s="893"/>
      <c r="BI60" s="893"/>
      <c r="BJ60" s="893"/>
    </row>
    <row r="61" spans="1:62" ht="12.75">
      <c r="A61" s="815"/>
      <c r="B61" s="817"/>
      <c r="C61" s="920"/>
      <c r="D61" s="921"/>
      <c r="E61" s="890"/>
      <c r="F61" s="920"/>
      <c r="G61" s="921"/>
      <c r="H61" s="890"/>
      <c r="I61" s="920"/>
      <c r="J61" s="922"/>
      <c r="K61" s="922"/>
      <c r="L61" s="890"/>
      <c r="M61" s="890"/>
      <c r="N61" s="920"/>
      <c r="O61" s="921"/>
      <c r="P61" s="890"/>
      <c r="Q61" s="890"/>
      <c r="R61" s="890"/>
      <c r="S61" s="920"/>
      <c r="T61" s="921"/>
      <c r="U61" s="890"/>
      <c r="V61" s="890"/>
      <c r="W61" s="890"/>
      <c r="X61" s="890"/>
      <c r="Y61" s="890"/>
      <c r="Z61" s="890"/>
      <c r="AA61" s="890"/>
      <c r="AB61" s="890"/>
      <c r="AC61" s="890"/>
      <c r="AD61" s="920"/>
      <c r="AE61" s="921"/>
      <c r="AF61" s="890"/>
      <c r="AG61" s="920"/>
      <c r="AH61" s="921"/>
      <c r="AI61" s="890"/>
      <c r="AJ61" s="920"/>
      <c r="AK61" s="922"/>
      <c r="AL61" s="922"/>
      <c r="AM61" s="890"/>
      <c r="AN61" s="890"/>
      <c r="AO61" s="920"/>
      <c r="AP61" s="921"/>
      <c r="AQ61" s="890"/>
      <c r="AR61" s="890"/>
      <c r="AS61" s="920"/>
      <c r="AT61" s="921"/>
      <c r="AU61" s="890"/>
      <c r="AV61" s="890"/>
      <c r="AW61" s="920"/>
      <c r="AX61" s="921"/>
      <c r="AY61" s="890"/>
      <c r="AZ61" s="890"/>
      <c r="BA61" s="890"/>
      <c r="BB61" s="890"/>
      <c r="BC61" s="890"/>
      <c r="BD61" s="891"/>
      <c r="BE61" s="892"/>
      <c r="BF61" s="891"/>
      <c r="BG61" s="893"/>
      <c r="BH61" s="893"/>
      <c r="BI61" s="893"/>
      <c r="BJ61" s="893"/>
    </row>
    <row r="62" spans="1:62" ht="12.75">
      <c r="A62" s="815"/>
      <c r="B62" s="817"/>
      <c r="C62" s="890"/>
      <c r="D62" s="890"/>
      <c r="E62" s="890"/>
      <c r="F62" s="890"/>
      <c r="G62" s="890"/>
      <c r="H62" s="890"/>
      <c r="I62" s="890"/>
      <c r="J62" s="890"/>
      <c r="K62" s="890"/>
      <c r="L62" s="890"/>
      <c r="M62" s="890"/>
      <c r="N62" s="890"/>
      <c r="O62" s="890"/>
      <c r="P62" s="890"/>
      <c r="Q62" s="890"/>
      <c r="R62" s="890"/>
      <c r="S62" s="890"/>
      <c r="T62" s="890"/>
      <c r="U62" s="890"/>
      <c r="V62" s="890"/>
      <c r="W62" s="890"/>
      <c r="X62" s="890"/>
      <c r="Y62" s="890"/>
      <c r="Z62" s="890"/>
      <c r="AA62" s="890"/>
      <c r="AB62" s="890"/>
      <c r="AC62" s="890"/>
      <c r="AD62" s="890"/>
      <c r="AE62" s="890"/>
      <c r="AF62" s="890"/>
      <c r="AG62" s="890"/>
      <c r="AH62" s="890"/>
      <c r="AI62" s="890"/>
      <c r="AJ62" s="890"/>
      <c r="AK62" s="890"/>
      <c r="AL62" s="890"/>
      <c r="AM62" s="890"/>
      <c r="AN62" s="890"/>
      <c r="AO62" s="890"/>
      <c r="AP62" s="890"/>
      <c r="AQ62" s="890"/>
      <c r="AR62" s="890"/>
      <c r="AS62" s="890"/>
      <c r="AT62" s="890"/>
      <c r="AU62" s="890"/>
      <c r="AV62" s="890"/>
      <c r="AW62" s="890"/>
      <c r="AX62" s="890"/>
      <c r="AY62" s="890"/>
      <c r="AZ62" s="890"/>
      <c r="BA62" s="890"/>
      <c r="BB62" s="890"/>
      <c r="BC62" s="890"/>
      <c r="BD62" s="891"/>
      <c r="BE62" s="892"/>
      <c r="BF62" s="894"/>
      <c r="BG62" s="894"/>
      <c r="BH62" s="894"/>
      <c r="BI62" s="894"/>
      <c r="BJ62" s="894"/>
    </row>
    <row r="63" spans="3:55" ht="12.75">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row>
    <row r="73" spans="58:65" ht="12.75">
      <c r="BF73" s="895"/>
      <c r="BG73" s="895"/>
      <c r="BH73" s="895"/>
      <c r="BI73" s="895"/>
      <c r="BJ73" s="895"/>
      <c r="BK73" s="895"/>
      <c r="BL73" s="895"/>
      <c r="BM73" s="895"/>
    </row>
    <row r="74" spans="58:65" ht="12.75">
      <c r="BF74" s="815"/>
      <c r="BG74" s="815"/>
      <c r="BH74" s="815"/>
      <c r="BI74" s="815"/>
      <c r="BJ74" s="815"/>
      <c r="BK74" s="815"/>
      <c r="BL74" s="815"/>
      <c r="BM74" s="815"/>
    </row>
    <row r="75" spans="58:65" ht="12.75">
      <c r="BF75" s="815"/>
      <c r="BG75" s="815"/>
      <c r="BH75" s="815"/>
      <c r="BI75" s="815"/>
      <c r="BJ75" s="815"/>
      <c r="BK75" s="815"/>
      <c r="BL75" s="815"/>
      <c r="BM75" s="815"/>
    </row>
    <row r="76" spans="58:65" ht="12.75">
      <c r="BF76" s="815"/>
      <c r="BG76" s="815"/>
      <c r="BH76" s="815"/>
      <c r="BI76" s="815"/>
      <c r="BJ76" s="815"/>
      <c r="BK76" s="815"/>
      <c r="BL76" s="815"/>
      <c r="BM76" s="815"/>
    </row>
    <row r="79" spans="58:65" ht="12.75">
      <c r="BF79" s="895"/>
      <c r="BG79" s="895"/>
      <c r="BH79" s="895"/>
      <c r="BI79" s="895"/>
      <c r="BJ79" s="895"/>
      <c r="BK79" s="895"/>
      <c r="BL79" s="895"/>
      <c r="BM79" s="895"/>
    </row>
    <row r="80" spans="58:65" ht="12.75">
      <c r="BF80" s="815"/>
      <c r="BG80" s="815"/>
      <c r="BH80" s="815"/>
      <c r="BI80" s="815"/>
      <c r="BJ80" s="815"/>
      <c r="BK80" s="815"/>
      <c r="BL80" s="815"/>
      <c r="BM80" s="815"/>
    </row>
    <row r="81" spans="58:65" ht="12.75">
      <c r="BF81" s="815"/>
      <c r="BG81" s="815"/>
      <c r="BH81" s="815"/>
      <c r="BI81" s="815"/>
      <c r="BJ81" s="815"/>
      <c r="BK81" s="815"/>
      <c r="BL81" s="815"/>
      <c r="BM81" s="815"/>
    </row>
    <row r="82" spans="58:65" ht="12.75">
      <c r="BF82" s="815"/>
      <c r="BG82" s="815"/>
      <c r="BH82" s="815"/>
      <c r="BI82" s="815"/>
      <c r="BJ82" s="815"/>
      <c r="BK82" s="815"/>
      <c r="BL82" s="815"/>
      <c r="BM82" s="815"/>
    </row>
  </sheetData>
  <sheetProtection selectLockedCells="1" selectUnlockedCells="1"/>
  <mergeCells count="300">
    <mergeCell ref="AC16:AR16"/>
    <mergeCell ref="L17:BF17"/>
    <mergeCell ref="S1:AW1"/>
    <mergeCell ref="Q2:AZ2"/>
    <mergeCell ref="S3:AV3"/>
    <mergeCell ref="BH11:BM11"/>
    <mergeCell ref="BD36:BM37"/>
    <mergeCell ref="B38:B43"/>
    <mergeCell ref="C38:F38"/>
    <mergeCell ref="H38:J38"/>
    <mergeCell ref="L38:O38"/>
    <mergeCell ref="P38:T38"/>
    <mergeCell ref="V38:X38"/>
    <mergeCell ref="AQ38:AT38"/>
    <mergeCell ref="AV38:AX38"/>
    <mergeCell ref="BI38:BI43"/>
    <mergeCell ref="W18:AT18"/>
    <mergeCell ref="AM22:AS22"/>
    <mergeCell ref="AU22:AZ22"/>
    <mergeCell ref="BF38:BF43"/>
    <mergeCell ref="BG38:BG43"/>
    <mergeCell ref="BH38:BH43"/>
    <mergeCell ref="AK39:AK40"/>
    <mergeCell ref="AM39:AM40"/>
    <mergeCell ref="X39:X40"/>
    <mergeCell ref="Z39:Z40"/>
    <mergeCell ref="H39:H40"/>
    <mergeCell ref="I39:I40"/>
    <mergeCell ref="AZ38:BC38"/>
    <mergeCell ref="BE38:BE43"/>
    <mergeCell ref="BB39:BB40"/>
    <mergeCell ref="BC39:BC40"/>
    <mergeCell ref="Z38:AB38"/>
    <mergeCell ref="AD38:AG38"/>
    <mergeCell ref="AI38:AK38"/>
    <mergeCell ref="AM38:AP38"/>
    <mergeCell ref="C39:C40"/>
    <mergeCell ref="D39:D40"/>
    <mergeCell ref="E39:E40"/>
    <mergeCell ref="F39:F40"/>
    <mergeCell ref="BJ38:BJ43"/>
    <mergeCell ref="BK38:BK43"/>
    <mergeCell ref="Q39:Q40"/>
    <mergeCell ref="R39:R40"/>
    <mergeCell ref="S39:S40"/>
    <mergeCell ref="T39:T40"/>
    <mergeCell ref="BL38:BL43"/>
    <mergeCell ref="BM38:BM43"/>
    <mergeCell ref="V39:V40"/>
    <mergeCell ref="W39:W40"/>
    <mergeCell ref="J39:J40"/>
    <mergeCell ref="L39:L40"/>
    <mergeCell ref="M39:M40"/>
    <mergeCell ref="N39:N40"/>
    <mergeCell ref="O39:O40"/>
    <mergeCell ref="P39:P40"/>
    <mergeCell ref="AA39:AA40"/>
    <mergeCell ref="AB39:AB40"/>
    <mergeCell ref="AD39:AD40"/>
    <mergeCell ref="AE39:AE40"/>
    <mergeCell ref="AF39:AF40"/>
    <mergeCell ref="AG39:AG40"/>
    <mergeCell ref="AI39:AI40"/>
    <mergeCell ref="AJ39:AJ40"/>
    <mergeCell ref="AZ39:AZ40"/>
    <mergeCell ref="BA39:BA40"/>
    <mergeCell ref="AN39:AN40"/>
    <mergeCell ref="AO39:AO40"/>
    <mergeCell ref="AP39:AP40"/>
    <mergeCell ref="AQ39:AQ40"/>
    <mergeCell ref="AR39:AR40"/>
    <mergeCell ref="AS39:AS40"/>
    <mergeCell ref="AT39:AT40"/>
    <mergeCell ref="AV39:AV40"/>
    <mergeCell ref="AW39:AW40"/>
    <mergeCell ref="AX39:AX40"/>
    <mergeCell ref="M41:M43"/>
    <mergeCell ref="N41:N43"/>
    <mergeCell ref="S41:S43"/>
    <mergeCell ref="T41:T43"/>
    <mergeCell ref="U41:U42"/>
    <mergeCell ref="V41:V43"/>
    <mergeCell ref="C41:C43"/>
    <mergeCell ref="D41:D43"/>
    <mergeCell ref="E41:E43"/>
    <mergeCell ref="F41:F43"/>
    <mergeCell ref="G41:G42"/>
    <mergeCell ref="H41:H43"/>
    <mergeCell ref="I41:I43"/>
    <mergeCell ref="J41:J43"/>
    <mergeCell ref="K41:K42"/>
    <mergeCell ref="L41:L43"/>
    <mergeCell ref="Y41:Y42"/>
    <mergeCell ref="Z41:Z43"/>
    <mergeCell ref="O41:O43"/>
    <mergeCell ref="P41:P43"/>
    <mergeCell ref="Q41:Q43"/>
    <mergeCell ref="R41:R43"/>
    <mergeCell ref="W41:W43"/>
    <mergeCell ref="X41:X43"/>
    <mergeCell ref="AK41:AK43"/>
    <mergeCell ref="AL41:AL42"/>
    <mergeCell ref="AA41:AA43"/>
    <mergeCell ref="AB41:AB43"/>
    <mergeCell ref="AC41:AC42"/>
    <mergeCell ref="AD41:AD43"/>
    <mergeCell ref="AE41:AE43"/>
    <mergeCell ref="AF41:AF43"/>
    <mergeCell ref="AG41:AG43"/>
    <mergeCell ref="AH41:AH42"/>
    <mergeCell ref="AI41:AI43"/>
    <mergeCell ref="AJ41:AJ43"/>
    <mergeCell ref="AW41:AW43"/>
    <mergeCell ref="AX41:AX43"/>
    <mergeCell ref="AM41:AM43"/>
    <mergeCell ref="AN41:AN43"/>
    <mergeCell ref="AO41:AO43"/>
    <mergeCell ref="AP41:AP43"/>
    <mergeCell ref="AQ41:AQ43"/>
    <mergeCell ref="AR41:AR43"/>
    <mergeCell ref="BC41:BC43"/>
    <mergeCell ref="B44:B45"/>
    <mergeCell ref="U44:U45"/>
    <mergeCell ref="V44:V45"/>
    <mergeCell ref="AS44:AS45"/>
    <mergeCell ref="AU44:AU45"/>
    <mergeCell ref="AS41:AS43"/>
    <mergeCell ref="AT41:AT43"/>
    <mergeCell ref="AU41:AU42"/>
    <mergeCell ref="AV41:AV43"/>
    <mergeCell ref="AY41:AY42"/>
    <mergeCell ref="AZ41:AZ43"/>
    <mergeCell ref="BA41:BA43"/>
    <mergeCell ref="BB41:BB43"/>
    <mergeCell ref="AX44:AX45"/>
    <mergeCell ref="AY44:AY45"/>
    <mergeCell ref="AZ44:AZ45"/>
    <mergeCell ref="BA44:BA45"/>
    <mergeCell ref="BK44:BK45"/>
    <mergeCell ref="BL44:BL45"/>
    <mergeCell ref="BI44:BI45"/>
    <mergeCell ref="BJ44:BJ45"/>
    <mergeCell ref="BE44:BE45"/>
    <mergeCell ref="BF44:BF45"/>
    <mergeCell ref="BM44:BM45"/>
    <mergeCell ref="B46:B47"/>
    <mergeCell ref="U46:U47"/>
    <mergeCell ref="V46:V47"/>
    <mergeCell ref="AN46:AN47"/>
    <mergeCell ref="AO46:AO47"/>
    <mergeCell ref="BB44:BB45"/>
    <mergeCell ref="BC44:BC45"/>
    <mergeCell ref="AV46:AV47"/>
    <mergeCell ref="AW46:AW47"/>
    <mergeCell ref="BG44:BG45"/>
    <mergeCell ref="BH44:BH45"/>
    <mergeCell ref="AV44:AV45"/>
    <mergeCell ref="AW44:AW45"/>
    <mergeCell ref="AP46:AP47"/>
    <mergeCell ref="AQ46:AQ47"/>
    <mergeCell ref="AR46:AR47"/>
    <mergeCell ref="AS46:AS47"/>
    <mergeCell ref="AZ46:AZ47"/>
    <mergeCell ref="BA46:BA47"/>
    <mergeCell ref="BB46:BB47"/>
    <mergeCell ref="BC46:BC47"/>
    <mergeCell ref="BM46:BM47"/>
    <mergeCell ref="B48:B49"/>
    <mergeCell ref="R48:R49"/>
    <mergeCell ref="S48:S49"/>
    <mergeCell ref="U48:U49"/>
    <mergeCell ref="V48:V49"/>
    <mergeCell ref="AO48:AO49"/>
    <mergeCell ref="AP48:AP49"/>
    <mergeCell ref="BE46:BE47"/>
    <mergeCell ref="BF46:BF47"/>
    <mergeCell ref="AV48:AV49"/>
    <mergeCell ref="AW48:AW49"/>
    <mergeCell ref="BK46:BK47"/>
    <mergeCell ref="BL46:BL47"/>
    <mergeCell ref="BG46:BG47"/>
    <mergeCell ref="BH46:BH47"/>
    <mergeCell ref="BI46:BI47"/>
    <mergeCell ref="BJ46:BJ47"/>
    <mergeCell ref="AX46:AX47"/>
    <mergeCell ref="AY46:AY47"/>
    <mergeCell ref="AQ48:AQ49"/>
    <mergeCell ref="AR48:AR49"/>
    <mergeCell ref="AS48:AS49"/>
    <mergeCell ref="AU48:AU49"/>
    <mergeCell ref="BI48:BI49"/>
    <mergeCell ref="BJ48:BJ49"/>
    <mergeCell ref="AX48:AX49"/>
    <mergeCell ref="AY48:AY49"/>
    <mergeCell ref="AZ48:AZ49"/>
    <mergeCell ref="BA48:BA49"/>
    <mergeCell ref="BB48:BB49"/>
    <mergeCell ref="BC48:BC49"/>
    <mergeCell ref="BE48:BE49"/>
    <mergeCell ref="BF48:BF49"/>
    <mergeCell ref="BG48:BG49"/>
    <mergeCell ref="BH48:BH49"/>
    <mergeCell ref="BK48:BK49"/>
    <mergeCell ref="BL48:BL49"/>
    <mergeCell ref="BM48:BM49"/>
    <mergeCell ref="B50:B51"/>
    <mergeCell ref="P50:P51"/>
    <mergeCell ref="S50:S51"/>
    <mergeCell ref="U50:U51"/>
    <mergeCell ref="V50:V51"/>
    <mergeCell ref="BH50:BH51"/>
    <mergeCell ref="BI50:BI51"/>
    <mergeCell ref="AN50:AN51"/>
    <mergeCell ref="AO50:AO51"/>
    <mergeCell ref="AP50:AP51"/>
    <mergeCell ref="AQ50:AQ51"/>
    <mergeCell ref="F52:J53"/>
    <mergeCell ref="K52:Q53"/>
    <mergeCell ref="R52:X53"/>
    <mergeCell ref="Y52:AD53"/>
    <mergeCell ref="AL50:AL51"/>
    <mergeCell ref="AM50:AM51"/>
    <mergeCell ref="BJ50:BJ51"/>
    <mergeCell ref="BK50:BK51"/>
    <mergeCell ref="AE52:AL53"/>
    <mergeCell ref="AN52:AQ53"/>
    <mergeCell ref="AT50:AT51"/>
    <mergeCell ref="BE50:BE51"/>
    <mergeCell ref="AR50:AR51"/>
    <mergeCell ref="AS50:AS51"/>
    <mergeCell ref="BF50:BF51"/>
    <mergeCell ref="BG50:BG51"/>
    <mergeCell ref="BL50:BL51"/>
    <mergeCell ref="BM50:BM51"/>
    <mergeCell ref="AD57:AE57"/>
    <mergeCell ref="AS52:AV53"/>
    <mergeCell ref="AX52:BC53"/>
    <mergeCell ref="M54:O54"/>
    <mergeCell ref="T54:U54"/>
    <mergeCell ref="AA54:AB54"/>
    <mergeCell ref="AH54:AI54"/>
    <mergeCell ref="AO54:AP54"/>
    <mergeCell ref="AT54:AU54"/>
    <mergeCell ref="AZ54:BA54"/>
    <mergeCell ref="S58:T58"/>
    <mergeCell ref="C57:D57"/>
    <mergeCell ref="F57:G57"/>
    <mergeCell ref="I57:K57"/>
    <mergeCell ref="N57:O57"/>
    <mergeCell ref="S57:T57"/>
    <mergeCell ref="C58:D58"/>
    <mergeCell ref="F58:G58"/>
    <mergeCell ref="I58:K58"/>
    <mergeCell ref="N58:O58"/>
    <mergeCell ref="AO58:AP58"/>
    <mergeCell ref="AS58:AT58"/>
    <mergeCell ref="AW58:AX58"/>
    <mergeCell ref="AG57:AH57"/>
    <mergeCell ref="AJ57:AL57"/>
    <mergeCell ref="AO57:AP57"/>
    <mergeCell ref="AS57:AT57"/>
    <mergeCell ref="AW57:AX57"/>
    <mergeCell ref="S60:T60"/>
    <mergeCell ref="C59:D59"/>
    <mergeCell ref="F59:G59"/>
    <mergeCell ref="I59:K59"/>
    <mergeCell ref="N59:O59"/>
    <mergeCell ref="S59:T59"/>
    <mergeCell ref="AS59:AT59"/>
    <mergeCell ref="AW59:AX59"/>
    <mergeCell ref="AD59:AE59"/>
    <mergeCell ref="AD58:AE58"/>
    <mergeCell ref="AG58:AH58"/>
    <mergeCell ref="AJ58:AL58"/>
    <mergeCell ref="AK21:AS21"/>
    <mergeCell ref="AU21:AY21"/>
    <mergeCell ref="C60:D60"/>
    <mergeCell ref="F60:G60"/>
    <mergeCell ref="I60:K60"/>
    <mergeCell ref="N60:O60"/>
    <mergeCell ref="AW60:AX60"/>
    <mergeCell ref="AG59:AH59"/>
    <mergeCell ref="AJ59:AL59"/>
    <mergeCell ref="AO59:AP59"/>
    <mergeCell ref="AG60:AH60"/>
    <mergeCell ref="AJ60:AL60"/>
    <mergeCell ref="AO60:AP60"/>
    <mergeCell ref="AS60:AT60"/>
    <mergeCell ref="AW61:AX61"/>
    <mergeCell ref="AD60:AE60"/>
    <mergeCell ref="AG61:AH61"/>
    <mergeCell ref="AJ61:AL61"/>
    <mergeCell ref="AO61:AP61"/>
    <mergeCell ref="AS61:AT61"/>
    <mergeCell ref="C61:D61"/>
    <mergeCell ref="F61:G61"/>
    <mergeCell ref="I61:K61"/>
    <mergeCell ref="N61:O61"/>
    <mergeCell ref="S61:T61"/>
    <mergeCell ref="AD61:AE61"/>
  </mergeCells>
  <printOptions/>
  <pageMargins left="0.25" right="0.25" top="0.75" bottom="0.75" header="0.5118055555555555" footer="0.5118055555555555"/>
  <pageSetup fitToHeight="1" fitToWidth="1" horizontalDpi="300" verticalDpi="300" orientation="landscape" paperSize="9" scale="87" r:id="rId2"/>
  <drawing r:id="rId1"/>
</worksheet>
</file>

<file path=xl/worksheets/sheet2.xml><?xml version="1.0" encoding="utf-8"?>
<worksheet xmlns="http://schemas.openxmlformats.org/spreadsheetml/2006/main" xmlns:r="http://schemas.openxmlformats.org/officeDocument/2006/relationships">
  <dimension ref="B1:BF30"/>
  <sheetViews>
    <sheetView view="pageBreakPreview" zoomScale="95" zoomScaleSheetLayoutView="95" zoomScalePageLayoutView="0" workbookViewId="0" topLeftCell="A1">
      <selection activeCell="W5" sqref="W5"/>
    </sheetView>
  </sheetViews>
  <sheetFormatPr defaultColWidth="9.125" defaultRowHeight="12.75"/>
  <cols>
    <col min="1" max="1" width="3.125" style="5" customWidth="1"/>
    <col min="2" max="2" width="6.125" style="5" customWidth="1"/>
    <col min="3" max="3" width="2.00390625" style="5" customWidth="1"/>
    <col min="4" max="4" width="2.125" style="5" customWidth="1"/>
    <col min="5" max="5" width="2.375" style="5" customWidth="1"/>
    <col min="6" max="6" width="2.125" style="5" customWidth="1"/>
    <col min="7" max="7" width="3.125" style="5" customWidth="1"/>
    <col min="8" max="9" width="2.625" style="5" customWidth="1"/>
    <col min="10" max="11" width="2.50390625" style="5" customWidth="1"/>
    <col min="12" max="12" width="2.125" style="5" customWidth="1"/>
    <col min="13" max="13" width="2.375" style="5" customWidth="1"/>
    <col min="14" max="14" width="2.125" style="5" customWidth="1"/>
    <col min="15" max="15" width="2.50390625" style="5" customWidth="1"/>
    <col min="16" max="16" width="3.125" style="5" customWidth="1"/>
    <col min="17" max="17" width="2.125" style="5" customWidth="1"/>
    <col min="18" max="18" width="3.375" style="5" customWidth="1"/>
    <col min="19" max="19" width="3.50390625" style="5" customWidth="1"/>
    <col min="20" max="55" width="2.50390625" style="5" customWidth="1"/>
    <col min="56" max="16384" width="9.125" style="5" customWidth="1"/>
  </cols>
  <sheetData>
    <row r="1" spans="54:55" ht="6.75" customHeight="1">
      <c r="BB1" s="6"/>
      <c r="BC1" s="6"/>
    </row>
    <row r="2" spans="2:55" ht="15" customHeight="1">
      <c r="B2" s="1005" t="s">
        <v>20</v>
      </c>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05"/>
      <c r="AK2" s="1005"/>
      <c r="AL2" s="1005"/>
      <c r="AM2" s="1005"/>
      <c r="AN2" s="1005"/>
      <c r="AO2" s="1005"/>
      <c r="AP2" s="1005"/>
      <c r="AQ2" s="1005"/>
      <c r="AR2" s="1005"/>
      <c r="AS2" s="1005"/>
      <c r="AT2" s="1005"/>
      <c r="AU2" s="1005"/>
      <c r="AV2" s="1005"/>
      <c r="AW2" s="1005"/>
      <c r="AX2" s="1005"/>
      <c r="AY2" s="1005"/>
      <c r="AZ2" s="1005"/>
      <c r="BA2" s="1005"/>
      <c r="BB2" s="1005"/>
      <c r="BC2" s="7"/>
    </row>
    <row r="3" ht="6" customHeight="1"/>
    <row r="4" spans="2:55" ht="44.25" customHeight="1">
      <c r="B4" s="1006" t="s">
        <v>21</v>
      </c>
      <c r="C4" s="995" t="s">
        <v>22</v>
      </c>
      <c r="D4" s="995"/>
      <c r="E4" s="995"/>
      <c r="F4" s="995"/>
      <c r="G4" s="1000" t="s">
        <v>23</v>
      </c>
      <c r="H4" s="995" t="s">
        <v>24</v>
      </c>
      <c r="I4" s="995"/>
      <c r="J4" s="995"/>
      <c r="K4" s="1000" t="s">
        <v>25</v>
      </c>
      <c r="L4" s="995" t="s">
        <v>26</v>
      </c>
      <c r="M4" s="995"/>
      <c r="N4" s="995"/>
      <c r="O4" s="995"/>
      <c r="P4" s="995" t="s">
        <v>27</v>
      </c>
      <c r="Q4" s="995"/>
      <c r="R4" s="995"/>
      <c r="S4" s="995"/>
      <c r="T4" s="1000" t="s">
        <v>28</v>
      </c>
      <c r="U4" s="995" t="s">
        <v>29</v>
      </c>
      <c r="V4" s="995"/>
      <c r="W4" s="995"/>
      <c r="X4" s="995"/>
      <c r="Y4" s="1004" t="s">
        <v>30</v>
      </c>
      <c r="Z4" s="1004"/>
      <c r="AA4" s="1004"/>
      <c r="AB4" s="1004"/>
      <c r="AC4" s="1001" t="s">
        <v>31</v>
      </c>
      <c r="AD4" s="1001"/>
      <c r="AE4" s="1001"/>
      <c r="AF4" s="1001"/>
      <c r="AG4" s="1000" t="s">
        <v>32</v>
      </c>
      <c r="AH4" s="1001" t="s">
        <v>33</v>
      </c>
      <c r="AI4" s="1001"/>
      <c r="AJ4" s="1001"/>
      <c r="AK4" s="1000" t="s">
        <v>34</v>
      </c>
      <c r="AL4" s="1001" t="s">
        <v>35</v>
      </c>
      <c r="AM4" s="1001"/>
      <c r="AN4" s="1001"/>
      <c r="AO4" s="1001"/>
      <c r="AP4" s="1001" t="s">
        <v>36</v>
      </c>
      <c r="AQ4" s="1001"/>
      <c r="AR4" s="1001"/>
      <c r="AS4" s="1001"/>
      <c r="AT4" s="1000" t="s">
        <v>37</v>
      </c>
      <c r="AU4" s="995" t="s">
        <v>38</v>
      </c>
      <c r="AV4" s="995"/>
      <c r="AW4" s="995"/>
      <c r="AX4" s="1000" t="s">
        <v>39</v>
      </c>
      <c r="AY4" s="995" t="s">
        <v>40</v>
      </c>
      <c r="AZ4" s="995"/>
      <c r="BA4" s="995"/>
      <c r="BB4" s="995"/>
      <c r="BC4" s="8"/>
    </row>
    <row r="5" spans="2:55" ht="78" customHeight="1">
      <c r="B5" s="1006"/>
      <c r="C5" s="9" t="s">
        <v>41</v>
      </c>
      <c r="D5" s="10" t="s">
        <v>42</v>
      </c>
      <c r="E5" s="10" t="s">
        <v>43</v>
      </c>
      <c r="F5" s="11" t="s">
        <v>44</v>
      </c>
      <c r="G5" s="1000"/>
      <c r="H5" s="9" t="s">
        <v>45</v>
      </c>
      <c r="I5" s="10" t="s">
        <v>46</v>
      </c>
      <c r="J5" s="11" t="s">
        <v>47</v>
      </c>
      <c r="K5" s="1000"/>
      <c r="L5" s="9" t="s">
        <v>48</v>
      </c>
      <c r="M5" s="10" t="s">
        <v>49</v>
      </c>
      <c r="N5" s="10" t="s">
        <v>50</v>
      </c>
      <c r="O5" s="11" t="s">
        <v>51</v>
      </c>
      <c r="P5" s="9" t="s">
        <v>52</v>
      </c>
      <c r="Q5" s="10" t="s">
        <v>53</v>
      </c>
      <c r="R5" s="10" t="s">
        <v>43</v>
      </c>
      <c r="S5" s="11" t="s">
        <v>44</v>
      </c>
      <c r="T5" s="1000"/>
      <c r="U5" s="9" t="s">
        <v>54</v>
      </c>
      <c r="V5" s="10" t="s">
        <v>55</v>
      </c>
      <c r="W5" s="10" t="s">
        <v>56</v>
      </c>
      <c r="X5" s="11" t="s">
        <v>57</v>
      </c>
      <c r="Y5" s="12" t="s">
        <v>58</v>
      </c>
      <c r="Z5" s="10" t="s">
        <v>59</v>
      </c>
      <c r="AA5" s="10" t="s">
        <v>60</v>
      </c>
      <c r="AB5" s="11" t="s">
        <v>61</v>
      </c>
      <c r="AC5" s="13" t="s">
        <v>62</v>
      </c>
      <c r="AD5" s="14" t="s">
        <v>59</v>
      </c>
      <c r="AE5" s="14" t="s">
        <v>60</v>
      </c>
      <c r="AF5" s="15" t="s">
        <v>63</v>
      </c>
      <c r="AG5" s="1000"/>
      <c r="AH5" s="16" t="s">
        <v>64</v>
      </c>
      <c r="AI5" s="14" t="s">
        <v>46</v>
      </c>
      <c r="AJ5" s="15" t="s">
        <v>65</v>
      </c>
      <c r="AK5" s="1000"/>
      <c r="AL5" s="16" t="s">
        <v>66</v>
      </c>
      <c r="AM5" s="14" t="s">
        <v>67</v>
      </c>
      <c r="AN5" s="14" t="s">
        <v>68</v>
      </c>
      <c r="AO5" s="15" t="s">
        <v>69</v>
      </c>
      <c r="AP5" s="16" t="s">
        <v>52</v>
      </c>
      <c r="AQ5" s="14" t="s">
        <v>42</v>
      </c>
      <c r="AR5" s="14" t="s">
        <v>43</v>
      </c>
      <c r="AS5" s="15" t="s">
        <v>44</v>
      </c>
      <c r="AT5" s="1000"/>
      <c r="AU5" s="9" t="s">
        <v>64</v>
      </c>
      <c r="AV5" s="10" t="s">
        <v>46</v>
      </c>
      <c r="AW5" s="11" t="s">
        <v>70</v>
      </c>
      <c r="AX5" s="1000"/>
      <c r="AY5" s="9" t="s">
        <v>71</v>
      </c>
      <c r="AZ5" s="10" t="s">
        <v>49</v>
      </c>
      <c r="BA5" s="10" t="s">
        <v>50</v>
      </c>
      <c r="BB5" s="11" t="s">
        <v>72</v>
      </c>
      <c r="BC5" s="17" t="s">
        <v>73</v>
      </c>
    </row>
    <row r="6" spans="2:55" ht="12.75">
      <c r="B6" s="18"/>
      <c r="C6" s="19">
        <v>1</v>
      </c>
      <c r="D6" s="20">
        <v>2</v>
      </c>
      <c r="E6" s="20">
        <v>3</v>
      </c>
      <c r="F6" s="21">
        <v>4</v>
      </c>
      <c r="G6" s="22">
        <v>5</v>
      </c>
      <c r="H6" s="19">
        <v>6</v>
      </c>
      <c r="I6" s="20">
        <v>7</v>
      </c>
      <c r="J6" s="21">
        <v>8</v>
      </c>
      <c r="K6" s="22">
        <v>9</v>
      </c>
      <c r="L6" s="19">
        <v>10</v>
      </c>
      <c r="M6" s="20">
        <v>11</v>
      </c>
      <c r="N6" s="20">
        <v>12</v>
      </c>
      <c r="O6" s="21">
        <v>13</v>
      </c>
      <c r="P6" s="19">
        <v>14</v>
      </c>
      <c r="Q6" s="20">
        <v>15</v>
      </c>
      <c r="R6" s="20">
        <v>16</v>
      </c>
      <c r="S6" s="23">
        <v>17</v>
      </c>
      <c r="T6" s="22">
        <v>18</v>
      </c>
      <c r="U6" s="19">
        <v>19</v>
      </c>
      <c r="V6" s="20">
        <v>20</v>
      </c>
      <c r="W6" s="20">
        <v>21</v>
      </c>
      <c r="X6" s="21">
        <v>22</v>
      </c>
      <c r="Y6" s="24">
        <v>23</v>
      </c>
      <c r="Z6" s="20">
        <v>24</v>
      </c>
      <c r="AA6" s="20">
        <v>25</v>
      </c>
      <c r="AB6" s="21">
        <v>26</v>
      </c>
      <c r="AC6" s="25">
        <v>27</v>
      </c>
      <c r="AD6" s="20">
        <v>28</v>
      </c>
      <c r="AE6" s="20">
        <v>29</v>
      </c>
      <c r="AF6" s="21">
        <v>30</v>
      </c>
      <c r="AG6" s="26">
        <v>31</v>
      </c>
      <c r="AH6" s="19">
        <v>32</v>
      </c>
      <c r="AI6" s="20">
        <v>33</v>
      </c>
      <c r="AJ6" s="21">
        <v>34</v>
      </c>
      <c r="AK6" s="22">
        <v>35</v>
      </c>
      <c r="AL6" s="19">
        <v>36</v>
      </c>
      <c r="AM6" s="20">
        <v>37</v>
      </c>
      <c r="AN6" s="20">
        <v>38</v>
      </c>
      <c r="AO6" s="21">
        <v>39</v>
      </c>
      <c r="AP6" s="19">
        <v>40</v>
      </c>
      <c r="AQ6" s="20">
        <v>41</v>
      </c>
      <c r="AR6" s="20">
        <v>42</v>
      </c>
      <c r="AS6" s="21">
        <v>43</v>
      </c>
      <c r="AT6" s="22">
        <v>44</v>
      </c>
      <c r="AU6" s="19">
        <v>45</v>
      </c>
      <c r="AV6" s="20">
        <v>46</v>
      </c>
      <c r="AW6" s="21">
        <v>47</v>
      </c>
      <c r="AX6" s="22">
        <v>48</v>
      </c>
      <c r="AY6" s="19">
        <v>49</v>
      </c>
      <c r="AZ6" s="20">
        <v>50</v>
      </c>
      <c r="BA6" s="20">
        <v>51</v>
      </c>
      <c r="BB6" s="21">
        <v>52</v>
      </c>
      <c r="BC6" s="27"/>
    </row>
    <row r="7" spans="2:55" ht="13.5" thickBot="1">
      <c r="B7" s="28">
        <v>1</v>
      </c>
      <c r="C7" s="29"/>
      <c r="D7" s="30"/>
      <c r="E7" s="30"/>
      <c r="F7" s="31"/>
      <c r="G7" s="28"/>
      <c r="H7" s="29"/>
      <c r="I7" s="30"/>
      <c r="J7" s="31"/>
      <c r="K7" s="32"/>
      <c r="L7" s="29"/>
      <c r="M7" s="30"/>
      <c r="N7" s="30"/>
      <c r="O7" s="31"/>
      <c r="P7" s="29"/>
      <c r="Q7" s="30"/>
      <c r="R7" s="30"/>
      <c r="S7" s="42" t="s">
        <v>424</v>
      </c>
      <c r="T7" s="28" t="s">
        <v>75</v>
      </c>
      <c r="U7" s="29" t="s">
        <v>75</v>
      </c>
      <c r="V7" s="30"/>
      <c r="W7" s="30"/>
      <c r="X7" s="31"/>
      <c r="Y7" s="33"/>
      <c r="Z7" s="30"/>
      <c r="AA7" s="30"/>
      <c r="AB7" s="31"/>
      <c r="AC7" s="29"/>
      <c r="AD7" s="30"/>
      <c r="AE7" s="30"/>
      <c r="AF7" s="31"/>
      <c r="AG7" s="34"/>
      <c r="AH7" s="29"/>
      <c r="AI7" s="30"/>
      <c r="AJ7" s="31"/>
      <c r="AK7" s="28"/>
      <c r="AL7" s="29"/>
      <c r="AM7" s="30"/>
      <c r="AN7" s="30"/>
      <c r="AO7" s="31"/>
      <c r="AP7" s="29"/>
      <c r="AQ7" s="30"/>
      <c r="AR7" s="42" t="s">
        <v>424</v>
      </c>
      <c r="AS7" s="31" t="s">
        <v>74</v>
      </c>
      <c r="AT7" s="28" t="s">
        <v>75</v>
      </c>
      <c r="AU7" s="29" t="s">
        <v>75</v>
      </c>
      <c r="AV7" s="30" t="s">
        <v>75</v>
      </c>
      <c r="AW7" s="419" t="s">
        <v>75</v>
      </c>
      <c r="AX7" s="28" t="s">
        <v>75</v>
      </c>
      <c r="AY7" s="29" t="s">
        <v>75</v>
      </c>
      <c r="AZ7" s="30" t="s">
        <v>75</v>
      </c>
      <c r="BA7" s="30" t="s">
        <v>75</v>
      </c>
      <c r="BB7" s="419" t="s">
        <v>75</v>
      </c>
      <c r="BC7" s="28"/>
    </row>
    <row r="8" spans="2:58" ht="15" customHeight="1">
      <c r="B8" s="28">
        <v>2</v>
      </c>
      <c r="C8" s="29"/>
      <c r="D8" s="30"/>
      <c r="E8" s="30"/>
      <c r="F8" s="31"/>
      <c r="G8" s="28"/>
      <c r="H8" s="29"/>
      <c r="I8" s="30"/>
      <c r="J8" s="31"/>
      <c r="K8" s="32"/>
      <c r="L8" s="29"/>
      <c r="M8" s="30"/>
      <c r="N8" s="30"/>
      <c r="O8" s="35"/>
      <c r="P8" s="29"/>
      <c r="Q8" s="30"/>
      <c r="R8" s="30"/>
      <c r="S8" s="31" t="s">
        <v>74</v>
      </c>
      <c r="T8" s="28" t="s">
        <v>75</v>
      </c>
      <c r="U8" s="29" t="s">
        <v>75</v>
      </c>
      <c r="V8" s="30"/>
      <c r="W8" s="30"/>
      <c r="X8" s="31"/>
      <c r="Y8" s="33"/>
      <c r="Z8" s="30"/>
      <c r="AA8" s="30"/>
      <c r="AB8" s="31"/>
      <c r="AC8" s="29"/>
      <c r="AD8" s="30"/>
      <c r="AE8" s="30"/>
      <c r="AF8" s="31"/>
      <c r="AG8" s="34"/>
      <c r="AH8" s="29"/>
      <c r="AI8" s="30"/>
      <c r="AJ8" s="31"/>
      <c r="AK8" s="28"/>
      <c r="AL8" s="29"/>
      <c r="AM8" s="30" t="s">
        <v>76</v>
      </c>
      <c r="AN8" s="30" t="s">
        <v>76</v>
      </c>
      <c r="AO8" s="31" t="s">
        <v>76</v>
      </c>
      <c r="AP8" s="29" t="s">
        <v>77</v>
      </c>
      <c r="AQ8" s="30" t="s">
        <v>77</v>
      </c>
      <c r="AR8" s="30" t="s">
        <v>77</v>
      </c>
      <c r="AS8" s="31" t="s">
        <v>74</v>
      </c>
      <c r="AT8" s="28" t="s">
        <v>75</v>
      </c>
      <c r="AU8" s="29" t="s">
        <v>75</v>
      </c>
      <c r="AV8" s="30" t="s">
        <v>75</v>
      </c>
      <c r="AW8" s="419" t="s">
        <v>75</v>
      </c>
      <c r="AX8" s="28" t="s">
        <v>75</v>
      </c>
      <c r="AY8" s="29" t="s">
        <v>75</v>
      </c>
      <c r="AZ8" s="30" t="s">
        <v>75</v>
      </c>
      <c r="BA8" s="30" t="s">
        <v>75</v>
      </c>
      <c r="BB8" s="419" t="s">
        <v>75</v>
      </c>
      <c r="BC8" s="28"/>
      <c r="BF8" s="813"/>
    </row>
    <row r="9" spans="2:55" ht="12.75">
      <c r="B9" s="36">
        <v>3</v>
      </c>
      <c r="C9" s="37"/>
      <c r="D9" s="38"/>
      <c r="E9" s="38"/>
      <c r="F9" s="39"/>
      <c r="G9" s="36"/>
      <c r="H9" s="37"/>
      <c r="I9" s="38"/>
      <c r="J9" s="39"/>
      <c r="K9" s="40"/>
      <c r="L9" s="37"/>
      <c r="M9" s="38"/>
      <c r="N9" s="41"/>
      <c r="O9" s="39"/>
      <c r="P9" s="42" t="s">
        <v>424</v>
      </c>
      <c r="Q9" s="38" t="s">
        <v>77</v>
      </c>
      <c r="R9" s="38" t="s">
        <v>77</v>
      </c>
      <c r="S9" s="38" t="s">
        <v>77</v>
      </c>
      <c r="T9" s="36" t="s">
        <v>75</v>
      </c>
      <c r="U9" s="37" t="s">
        <v>75</v>
      </c>
      <c r="V9" s="38"/>
      <c r="W9" s="38"/>
      <c r="X9" s="39"/>
      <c r="Y9" s="43"/>
      <c r="Z9" s="38"/>
      <c r="AA9" s="38"/>
      <c r="AB9" s="39"/>
      <c r="AC9" s="37" t="s">
        <v>77</v>
      </c>
      <c r="AD9" s="38" t="s">
        <v>77</v>
      </c>
      <c r="AE9" s="38" t="s">
        <v>77</v>
      </c>
      <c r="AF9" s="39" t="s">
        <v>77</v>
      </c>
      <c r="AG9" s="420" t="s">
        <v>77</v>
      </c>
      <c r="AH9" s="37" t="s">
        <v>77</v>
      </c>
      <c r="AI9" s="42" t="s">
        <v>424</v>
      </c>
      <c r="AJ9" s="39" t="s">
        <v>78</v>
      </c>
      <c r="AK9" s="39" t="s">
        <v>78</v>
      </c>
      <c r="AL9" s="37" t="s">
        <v>78</v>
      </c>
      <c r="AM9" s="38" t="s">
        <v>78</v>
      </c>
      <c r="AN9" s="42" t="s">
        <v>79</v>
      </c>
      <c r="AO9" s="39" t="s">
        <v>79</v>
      </c>
      <c r="AP9" s="37" t="s">
        <v>79</v>
      </c>
      <c r="AQ9" s="38" t="s">
        <v>79</v>
      </c>
      <c r="AR9" s="38" t="s">
        <v>79</v>
      </c>
      <c r="AS9" s="39" t="s">
        <v>79</v>
      </c>
      <c r="AT9" s="36"/>
      <c r="AU9" s="37"/>
      <c r="AV9" s="38"/>
      <c r="AW9" s="44"/>
      <c r="AX9" s="36"/>
      <c r="AY9" s="37"/>
      <c r="AZ9" s="38"/>
      <c r="BA9" s="38"/>
      <c r="BB9" s="44"/>
      <c r="BC9" s="36"/>
    </row>
    <row r="10" spans="2:55" ht="7.5"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row>
    <row r="11" spans="2:55" ht="9.75" customHeight="1">
      <c r="B11" s="1003" t="s">
        <v>80</v>
      </c>
      <c r="C11" s="1003"/>
      <c r="D11" s="1003"/>
      <c r="E11" s="1003"/>
      <c r="F11" s="1003"/>
      <c r="G11" s="1003"/>
      <c r="H11" s="1003"/>
      <c r="I11" s="100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row>
    <row r="12" spans="2:55" ht="30.75" customHeight="1">
      <c r="B12" s="999" t="s">
        <v>81</v>
      </c>
      <c r="C12" s="999"/>
      <c r="D12" s="999"/>
      <c r="E12" s="999"/>
      <c r="F12" s="999"/>
      <c r="G12" s="998" t="s">
        <v>82</v>
      </c>
      <c r="H12" s="998"/>
      <c r="I12" s="998"/>
      <c r="J12" s="998"/>
      <c r="K12" s="998"/>
      <c r="L12" s="998"/>
      <c r="M12" s="998"/>
      <c r="N12" s="998" t="s">
        <v>83</v>
      </c>
      <c r="O12" s="998"/>
      <c r="P12" s="998"/>
      <c r="Q12" s="998"/>
      <c r="R12" s="998"/>
      <c r="S12" s="998"/>
      <c r="T12" s="998"/>
      <c r="U12" s="999" t="s">
        <v>84</v>
      </c>
      <c r="V12" s="999"/>
      <c r="W12" s="999"/>
      <c r="X12" s="999"/>
      <c r="Y12" s="999"/>
      <c r="Z12" s="999"/>
      <c r="AA12" s="999"/>
      <c r="AB12" s="998" t="s">
        <v>85</v>
      </c>
      <c r="AC12" s="998"/>
      <c r="AD12" s="998"/>
      <c r="AE12" s="998"/>
      <c r="AF12" s="998"/>
      <c r="AG12" s="998" t="s">
        <v>86</v>
      </c>
      <c r="AH12" s="998"/>
      <c r="AI12" s="998"/>
      <c r="AJ12" s="998"/>
      <c r="AK12" s="998"/>
      <c r="AL12" s="998"/>
      <c r="AM12" s="998"/>
      <c r="AN12" s="1002" t="s">
        <v>87</v>
      </c>
      <c r="AO12" s="1002"/>
      <c r="AP12" s="1002"/>
      <c r="AQ12" s="1002"/>
      <c r="AR12" s="1002"/>
      <c r="AS12" s="1002"/>
      <c r="AT12" s="1002"/>
      <c r="AU12" s="985"/>
      <c r="AV12" s="985"/>
      <c r="AW12" s="985"/>
      <c r="AX12" s="985"/>
      <c r="AY12" s="985"/>
      <c r="AZ12" s="985"/>
      <c r="BA12" s="985"/>
      <c r="BB12" s="985"/>
      <c r="BC12" s="985"/>
    </row>
    <row r="13" spans="2:55" ht="8.25" customHeight="1">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row>
    <row r="14" spans="2:55" ht="12.75" customHeight="1">
      <c r="B14" s="7"/>
      <c r="C14" s="996"/>
      <c r="D14" s="996"/>
      <c r="E14" s="996"/>
      <c r="F14" s="7"/>
      <c r="G14" s="7"/>
      <c r="H14" s="7"/>
      <c r="I14" s="997" t="s">
        <v>74</v>
      </c>
      <c r="J14" s="997"/>
      <c r="K14" s="997"/>
      <c r="L14" s="7"/>
      <c r="M14" s="7"/>
      <c r="N14" s="7"/>
      <c r="O14" s="996" t="s">
        <v>76</v>
      </c>
      <c r="P14" s="996"/>
      <c r="Q14" s="996"/>
      <c r="R14" s="3"/>
      <c r="S14" s="3"/>
      <c r="T14" s="7"/>
      <c r="U14" s="7"/>
      <c r="V14" s="996" t="s">
        <v>77</v>
      </c>
      <c r="W14" s="996"/>
      <c r="X14" s="996"/>
      <c r="Y14" s="45"/>
      <c r="Z14" s="7"/>
      <c r="AA14" s="7"/>
      <c r="AB14" s="3"/>
      <c r="AC14" s="996" t="s">
        <v>78</v>
      </c>
      <c r="AD14" s="996"/>
      <c r="AE14" s="996"/>
      <c r="AF14" s="7"/>
      <c r="AG14" s="7"/>
      <c r="AH14" s="7"/>
      <c r="AI14" s="996" t="s">
        <v>79</v>
      </c>
      <c r="AJ14" s="996"/>
      <c r="AK14" s="996"/>
      <c r="AL14" s="7"/>
      <c r="AM14" s="7"/>
      <c r="AN14" s="7"/>
      <c r="AO14" s="7"/>
      <c r="AP14" s="996" t="s">
        <v>75</v>
      </c>
      <c r="AQ14" s="996"/>
      <c r="AR14" s="996"/>
      <c r="AS14" s="7"/>
      <c r="AT14" s="7"/>
      <c r="AU14" s="7"/>
      <c r="AV14" s="7"/>
      <c r="AW14" s="987"/>
      <c r="AX14" s="987"/>
      <c r="AY14" s="987"/>
      <c r="AZ14" s="3"/>
      <c r="BA14" s="7"/>
      <c r="BB14" s="7"/>
      <c r="BC14" s="7"/>
    </row>
    <row r="15" spans="2:55" ht="12.75" customHeight="1">
      <c r="B15" s="7"/>
      <c r="C15" s="45"/>
      <c r="D15" s="45"/>
      <c r="E15" s="45"/>
      <c r="F15" s="7"/>
      <c r="G15" s="7"/>
      <c r="H15" s="7"/>
      <c r="I15" s="46"/>
      <c r="J15" s="45"/>
      <c r="K15" s="45"/>
      <c r="L15" s="7"/>
      <c r="M15" s="7"/>
      <c r="N15" s="7"/>
      <c r="O15" s="45"/>
      <c r="P15" s="45"/>
      <c r="Q15" s="45"/>
      <c r="R15" s="3"/>
      <c r="S15" s="3"/>
      <c r="T15" s="7"/>
      <c r="U15" s="7"/>
      <c r="V15" s="45"/>
      <c r="W15" s="45"/>
      <c r="X15" s="45"/>
      <c r="Y15" s="45"/>
      <c r="Z15" s="7"/>
      <c r="AA15" s="7"/>
      <c r="AB15" s="3"/>
      <c r="AC15" s="45"/>
      <c r="AD15" s="45"/>
      <c r="AE15" s="45"/>
      <c r="AF15" s="7"/>
      <c r="AG15" s="7"/>
      <c r="AH15" s="7"/>
      <c r="AI15" s="45"/>
      <c r="AJ15" s="45"/>
      <c r="AK15" s="45"/>
      <c r="AL15" s="7"/>
      <c r="AM15" s="7"/>
      <c r="AN15" s="7"/>
      <c r="AO15" s="7"/>
      <c r="AP15" s="45"/>
      <c r="AQ15" s="45"/>
      <c r="AR15" s="45"/>
      <c r="AS15" s="7"/>
      <c r="AT15" s="7"/>
      <c r="AU15" s="7"/>
      <c r="AV15" s="7"/>
      <c r="AW15" s="45"/>
      <c r="AX15" s="45"/>
      <c r="AY15" s="45"/>
      <c r="AZ15" s="3"/>
      <c r="BA15" s="7"/>
      <c r="BB15" s="7"/>
      <c r="BC15" s="7"/>
    </row>
    <row r="16" spans="2:55" ht="15">
      <c r="B16" s="2"/>
      <c r="C16" s="2"/>
      <c r="D16" s="2"/>
      <c r="E16" s="2"/>
      <c r="F16" s="2"/>
      <c r="G16" s="2"/>
      <c r="H16" s="2"/>
      <c r="I16" s="2"/>
      <c r="J16" s="2"/>
      <c r="K16" s="2"/>
      <c r="L16" s="2"/>
      <c r="M16" s="2"/>
      <c r="N16" s="2"/>
      <c r="O16" s="3"/>
      <c r="P16" s="3"/>
      <c r="Q16" s="3"/>
      <c r="R16" s="2"/>
      <c r="S16" s="2"/>
      <c r="T16" s="2"/>
      <c r="U16" s="2"/>
      <c r="V16" s="989" t="s">
        <v>88</v>
      </c>
      <c r="W16" s="989"/>
      <c r="X16" s="989"/>
      <c r="Y16" s="989"/>
      <c r="Z16" s="989"/>
      <c r="AA16" s="989"/>
      <c r="AB16" s="989"/>
      <c r="AC16" s="989"/>
      <c r="AD16" s="989"/>
      <c r="AE16" s="989"/>
      <c r="AF16" s="989"/>
      <c r="AG16" s="989"/>
      <c r="AH16" s="989"/>
      <c r="AI16" s="989"/>
      <c r="AJ16" s="989"/>
      <c r="AK16" s="989"/>
      <c r="AL16" s="989"/>
      <c r="AM16" s="989"/>
      <c r="AN16" s="989"/>
      <c r="AO16" s="989"/>
      <c r="AP16" s="989"/>
      <c r="AQ16" s="989"/>
      <c r="AR16" s="989"/>
      <c r="AS16" s="2"/>
      <c r="AT16" s="2"/>
      <c r="AU16" s="2"/>
      <c r="AV16" s="2"/>
      <c r="AW16" s="2"/>
      <c r="AX16" s="2"/>
      <c r="AY16" s="2"/>
      <c r="AZ16" s="2"/>
      <c r="BA16" s="2"/>
      <c r="BB16" s="2"/>
      <c r="BC16" s="2"/>
    </row>
    <row r="17" ht="6.75" customHeight="1"/>
    <row r="18" spans="2:55" ht="12.75" customHeight="1">
      <c r="B18" s="986" t="s">
        <v>89</v>
      </c>
      <c r="C18" s="993" t="s">
        <v>81</v>
      </c>
      <c r="D18" s="993"/>
      <c r="E18" s="993"/>
      <c r="F18" s="993"/>
      <c r="G18" s="993"/>
      <c r="H18" s="993"/>
      <c r="I18" s="993"/>
      <c r="J18" s="993"/>
      <c r="K18" s="993"/>
      <c r="L18" s="993"/>
      <c r="M18" s="993"/>
      <c r="N18" s="993"/>
      <c r="O18" s="993"/>
      <c r="P18" s="993"/>
      <c r="Q18" s="993"/>
      <c r="R18" s="993"/>
      <c r="S18" s="993"/>
      <c r="T18" s="993"/>
      <c r="U18" s="993"/>
      <c r="V18" s="993"/>
      <c r="W18" s="993"/>
      <c r="X18" s="993"/>
      <c r="Y18" s="993"/>
      <c r="Z18" s="993"/>
      <c r="AA18" s="988" t="s">
        <v>90</v>
      </c>
      <c r="AB18" s="988"/>
      <c r="AC18" s="988"/>
      <c r="AD18" s="988"/>
      <c r="AE18" s="994" t="s">
        <v>91</v>
      </c>
      <c r="AF18" s="994"/>
      <c r="AG18" s="994"/>
      <c r="AH18" s="994"/>
      <c r="AI18" s="994"/>
      <c r="AJ18" s="994"/>
      <c r="AK18" s="994"/>
      <c r="AL18" s="994"/>
      <c r="AM18" s="994"/>
      <c r="AN18" s="994"/>
      <c r="AO18" s="994"/>
      <c r="AP18" s="994"/>
      <c r="AQ18" s="988" t="s">
        <v>92</v>
      </c>
      <c r="AR18" s="988"/>
      <c r="AS18" s="988"/>
      <c r="AT18" s="988"/>
      <c r="AU18" s="988"/>
      <c r="AV18" s="988"/>
      <c r="AW18" s="988"/>
      <c r="AX18" s="988" t="s">
        <v>93</v>
      </c>
      <c r="AY18" s="988"/>
      <c r="AZ18" s="988"/>
      <c r="BA18" s="986" t="s">
        <v>94</v>
      </c>
      <c r="BB18" s="986"/>
      <c r="BC18" s="986"/>
    </row>
    <row r="19" spans="2:55" ht="9" customHeight="1" thickBot="1">
      <c r="B19" s="986"/>
      <c r="C19" s="993"/>
      <c r="D19" s="993"/>
      <c r="E19" s="993"/>
      <c r="F19" s="993"/>
      <c r="G19" s="993"/>
      <c r="H19" s="993"/>
      <c r="I19" s="993"/>
      <c r="J19" s="993"/>
      <c r="K19" s="993"/>
      <c r="L19" s="993"/>
      <c r="M19" s="993"/>
      <c r="N19" s="993"/>
      <c r="O19" s="993"/>
      <c r="P19" s="993"/>
      <c r="Q19" s="993"/>
      <c r="R19" s="993"/>
      <c r="S19" s="993"/>
      <c r="T19" s="993"/>
      <c r="U19" s="993"/>
      <c r="V19" s="993"/>
      <c r="W19" s="993"/>
      <c r="X19" s="993"/>
      <c r="Y19" s="993"/>
      <c r="Z19" s="993"/>
      <c r="AA19" s="988"/>
      <c r="AB19" s="988"/>
      <c r="AC19" s="988"/>
      <c r="AD19" s="988"/>
      <c r="AE19" s="994"/>
      <c r="AF19" s="994"/>
      <c r="AG19" s="994"/>
      <c r="AH19" s="994"/>
      <c r="AI19" s="994"/>
      <c r="AJ19" s="994"/>
      <c r="AK19" s="994"/>
      <c r="AL19" s="994"/>
      <c r="AM19" s="994"/>
      <c r="AN19" s="994"/>
      <c r="AO19" s="994"/>
      <c r="AP19" s="994"/>
      <c r="AQ19" s="988"/>
      <c r="AR19" s="988"/>
      <c r="AS19" s="988"/>
      <c r="AT19" s="988"/>
      <c r="AU19" s="988"/>
      <c r="AV19" s="988"/>
      <c r="AW19" s="988"/>
      <c r="AX19" s="988"/>
      <c r="AY19" s="988"/>
      <c r="AZ19" s="988"/>
      <c r="BA19" s="986"/>
      <c r="BB19" s="986"/>
      <c r="BC19" s="986"/>
    </row>
    <row r="20" spans="2:55" ht="10.5" customHeight="1" hidden="1">
      <c r="B20" s="986"/>
      <c r="C20" s="993"/>
      <c r="D20" s="993"/>
      <c r="E20" s="993"/>
      <c r="F20" s="993"/>
      <c r="G20" s="993"/>
      <c r="H20" s="993"/>
      <c r="I20" s="993"/>
      <c r="J20" s="993"/>
      <c r="K20" s="993"/>
      <c r="L20" s="993"/>
      <c r="M20" s="993"/>
      <c r="N20" s="993"/>
      <c r="O20" s="993"/>
      <c r="P20" s="993"/>
      <c r="Q20" s="993"/>
      <c r="R20" s="993"/>
      <c r="S20" s="993"/>
      <c r="T20" s="993"/>
      <c r="U20" s="993"/>
      <c r="V20" s="993"/>
      <c r="W20" s="993"/>
      <c r="X20" s="993"/>
      <c r="Y20" s="993"/>
      <c r="Z20" s="993"/>
      <c r="AA20" s="988"/>
      <c r="AB20" s="988"/>
      <c r="AC20" s="988"/>
      <c r="AD20" s="988"/>
      <c r="AE20" s="986" t="s">
        <v>95</v>
      </c>
      <c r="AF20" s="986"/>
      <c r="AG20" s="986"/>
      <c r="AH20" s="986"/>
      <c r="AI20" s="988" t="s">
        <v>96</v>
      </c>
      <c r="AJ20" s="988"/>
      <c r="AK20" s="988"/>
      <c r="AL20" s="988"/>
      <c r="AM20" s="988" t="s">
        <v>97</v>
      </c>
      <c r="AN20" s="988"/>
      <c r="AO20" s="988"/>
      <c r="AP20" s="988"/>
      <c r="AQ20" s="988"/>
      <c r="AR20" s="988"/>
      <c r="AS20" s="988"/>
      <c r="AT20" s="988"/>
      <c r="AU20" s="988"/>
      <c r="AV20" s="988"/>
      <c r="AW20" s="988"/>
      <c r="AX20" s="988"/>
      <c r="AY20" s="988"/>
      <c r="AZ20" s="988"/>
      <c r="BA20" s="986"/>
      <c r="BB20" s="986"/>
      <c r="BC20" s="986"/>
    </row>
    <row r="21" spans="2:55" ht="79.5" customHeight="1" thickBot="1">
      <c r="B21" s="986"/>
      <c r="C21" s="986" t="s">
        <v>98</v>
      </c>
      <c r="D21" s="986"/>
      <c r="E21" s="986"/>
      <c r="F21" s="986"/>
      <c r="G21" s="986"/>
      <c r="H21" s="986"/>
      <c r="I21" s="986"/>
      <c r="J21" s="986"/>
      <c r="K21" s="986" t="s">
        <v>99</v>
      </c>
      <c r="L21" s="986"/>
      <c r="M21" s="986"/>
      <c r="N21" s="986"/>
      <c r="O21" s="986"/>
      <c r="P21" s="986"/>
      <c r="Q21" s="986"/>
      <c r="R21" s="986"/>
      <c r="S21" s="986" t="s">
        <v>100</v>
      </c>
      <c r="T21" s="986"/>
      <c r="U21" s="986"/>
      <c r="V21" s="986"/>
      <c r="W21" s="986"/>
      <c r="X21" s="986"/>
      <c r="Y21" s="986"/>
      <c r="Z21" s="986"/>
      <c r="AA21" s="988"/>
      <c r="AB21" s="988"/>
      <c r="AC21" s="988"/>
      <c r="AD21" s="988"/>
      <c r="AE21" s="986"/>
      <c r="AF21" s="986"/>
      <c r="AG21" s="986"/>
      <c r="AH21" s="986"/>
      <c r="AI21" s="988"/>
      <c r="AJ21" s="988"/>
      <c r="AK21" s="988"/>
      <c r="AL21" s="988"/>
      <c r="AM21" s="988"/>
      <c r="AN21" s="988"/>
      <c r="AO21" s="988"/>
      <c r="AP21" s="988"/>
      <c r="AQ21" s="988"/>
      <c r="AR21" s="988"/>
      <c r="AS21" s="988"/>
      <c r="AT21" s="988"/>
      <c r="AU21" s="988"/>
      <c r="AV21" s="988"/>
      <c r="AW21" s="988"/>
      <c r="AX21" s="988"/>
      <c r="AY21" s="988"/>
      <c r="AZ21" s="988"/>
      <c r="BA21" s="986"/>
      <c r="BB21" s="986"/>
      <c r="BC21" s="986"/>
    </row>
    <row r="22" spans="2:55" ht="12.75">
      <c r="B22" s="986"/>
      <c r="C22" s="984" t="s">
        <v>101</v>
      </c>
      <c r="D22" s="984"/>
      <c r="E22" s="984"/>
      <c r="F22" s="984"/>
      <c r="G22" s="983" t="s">
        <v>102</v>
      </c>
      <c r="H22" s="983"/>
      <c r="I22" s="983"/>
      <c r="J22" s="983"/>
      <c r="K22" s="984" t="s">
        <v>101</v>
      </c>
      <c r="L22" s="984"/>
      <c r="M22" s="984"/>
      <c r="N22" s="984"/>
      <c r="O22" s="983" t="s">
        <v>102</v>
      </c>
      <c r="P22" s="983"/>
      <c r="Q22" s="983"/>
      <c r="R22" s="983"/>
      <c r="S22" s="984" t="s">
        <v>101</v>
      </c>
      <c r="T22" s="984"/>
      <c r="U22" s="984"/>
      <c r="V22" s="984"/>
      <c r="W22" s="983" t="s">
        <v>102</v>
      </c>
      <c r="X22" s="983"/>
      <c r="Y22" s="983"/>
      <c r="Z22" s="983"/>
      <c r="AA22" s="990" t="s">
        <v>101</v>
      </c>
      <c r="AB22" s="991"/>
      <c r="AC22" s="991"/>
      <c r="AD22" s="992"/>
      <c r="AE22" s="974" t="s">
        <v>101</v>
      </c>
      <c r="AF22" s="974"/>
      <c r="AG22" s="974"/>
      <c r="AH22" s="974"/>
      <c r="AI22" s="974" t="s">
        <v>101</v>
      </c>
      <c r="AJ22" s="974"/>
      <c r="AK22" s="974"/>
      <c r="AL22" s="974"/>
      <c r="AM22" s="974" t="s">
        <v>101</v>
      </c>
      <c r="AN22" s="974"/>
      <c r="AO22" s="974"/>
      <c r="AP22" s="974"/>
      <c r="AQ22" s="974" t="s">
        <v>101</v>
      </c>
      <c r="AR22" s="974"/>
      <c r="AS22" s="974"/>
      <c r="AT22" s="974"/>
      <c r="AU22" s="974"/>
      <c r="AV22" s="974"/>
      <c r="AW22" s="974"/>
      <c r="AX22" s="974" t="s">
        <v>101</v>
      </c>
      <c r="AY22" s="974"/>
      <c r="AZ22" s="974"/>
      <c r="BA22" s="974" t="s">
        <v>101</v>
      </c>
      <c r="BB22" s="974"/>
      <c r="BC22" s="974"/>
    </row>
    <row r="23" spans="2:55" ht="12.75">
      <c r="B23" s="47" t="s">
        <v>103</v>
      </c>
      <c r="C23" s="984">
        <f>K23+S23</f>
        <v>39</v>
      </c>
      <c r="D23" s="984"/>
      <c r="E23" s="984"/>
      <c r="F23" s="984"/>
      <c r="G23" s="983">
        <v>1404</v>
      </c>
      <c r="H23" s="983"/>
      <c r="I23" s="983"/>
      <c r="J23" s="983"/>
      <c r="K23" s="984">
        <v>16.5</v>
      </c>
      <c r="L23" s="984"/>
      <c r="M23" s="984"/>
      <c r="N23" s="984"/>
      <c r="O23" s="983">
        <f>K23*36</f>
        <v>594</v>
      </c>
      <c r="P23" s="983"/>
      <c r="Q23" s="983"/>
      <c r="R23" s="983"/>
      <c r="S23" s="984">
        <v>22.5</v>
      </c>
      <c r="T23" s="984"/>
      <c r="U23" s="984"/>
      <c r="V23" s="984"/>
      <c r="W23" s="983">
        <f>S23*36</f>
        <v>810</v>
      </c>
      <c r="X23" s="983"/>
      <c r="Y23" s="983"/>
      <c r="Z23" s="983"/>
      <c r="AA23" s="974">
        <v>2</v>
      </c>
      <c r="AB23" s="974"/>
      <c r="AC23" s="974"/>
      <c r="AD23" s="974"/>
      <c r="AE23" s="974"/>
      <c r="AF23" s="974"/>
      <c r="AG23" s="974"/>
      <c r="AH23" s="974"/>
      <c r="AI23" s="974"/>
      <c r="AJ23" s="974"/>
      <c r="AK23" s="974"/>
      <c r="AL23" s="974"/>
      <c r="AM23" s="974"/>
      <c r="AN23" s="974"/>
      <c r="AO23" s="974"/>
      <c r="AP23" s="974"/>
      <c r="AQ23" s="974"/>
      <c r="AR23" s="974"/>
      <c r="AS23" s="974"/>
      <c r="AT23" s="974"/>
      <c r="AU23" s="974"/>
      <c r="AV23" s="974"/>
      <c r="AW23" s="974"/>
      <c r="AX23" s="974">
        <v>11</v>
      </c>
      <c r="AY23" s="974"/>
      <c r="AZ23" s="974"/>
      <c r="BA23" s="974">
        <f>C23+AA23+AX23</f>
        <v>52</v>
      </c>
      <c r="BB23" s="974"/>
      <c r="BC23" s="974"/>
    </row>
    <row r="24" spans="2:55" ht="12.75">
      <c r="B24" s="47" t="s">
        <v>104</v>
      </c>
      <c r="C24" s="984">
        <f>K24+S24</f>
        <v>33</v>
      </c>
      <c r="D24" s="984"/>
      <c r="E24" s="984"/>
      <c r="F24" s="984"/>
      <c r="G24" s="983">
        <v>1188</v>
      </c>
      <c r="H24" s="983"/>
      <c r="I24" s="983"/>
      <c r="J24" s="983"/>
      <c r="K24" s="984">
        <v>16</v>
      </c>
      <c r="L24" s="984"/>
      <c r="M24" s="984"/>
      <c r="N24" s="984"/>
      <c r="O24" s="983">
        <f>K24*36</f>
        <v>576</v>
      </c>
      <c r="P24" s="983"/>
      <c r="Q24" s="983"/>
      <c r="R24" s="983"/>
      <c r="S24" s="984">
        <v>17</v>
      </c>
      <c r="T24" s="984"/>
      <c r="U24" s="984"/>
      <c r="V24" s="984"/>
      <c r="W24" s="983">
        <f>S24*36</f>
        <v>612</v>
      </c>
      <c r="X24" s="983"/>
      <c r="Y24" s="983"/>
      <c r="Z24" s="983"/>
      <c r="AA24" s="974">
        <v>2</v>
      </c>
      <c r="AB24" s="974"/>
      <c r="AC24" s="974"/>
      <c r="AD24" s="974"/>
      <c r="AE24" s="974">
        <v>3</v>
      </c>
      <c r="AF24" s="974"/>
      <c r="AG24" s="974"/>
      <c r="AH24" s="974"/>
      <c r="AI24" s="974">
        <v>3</v>
      </c>
      <c r="AJ24" s="974"/>
      <c r="AK24" s="974"/>
      <c r="AL24" s="974"/>
      <c r="AM24" s="974"/>
      <c r="AN24" s="974"/>
      <c r="AO24" s="974"/>
      <c r="AP24" s="974"/>
      <c r="AQ24" s="974"/>
      <c r="AR24" s="974"/>
      <c r="AS24" s="974"/>
      <c r="AT24" s="974"/>
      <c r="AU24" s="974"/>
      <c r="AV24" s="974"/>
      <c r="AW24" s="974"/>
      <c r="AX24" s="974">
        <v>11</v>
      </c>
      <c r="AY24" s="974"/>
      <c r="AZ24" s="974"/>
      <c r="BA24" s="974">
        <f>AX24+AI24+AE24+AA24+C24</f>
        <v>52</v>
      </c>
      <c r="BB24" s="974"/>
      <c r="BC24" s="974"/>
    </row>
    <row r="25" spans="2:55" ht="12.75" customHeight="1">
      <c r="B25" s="47" t="s">
        <v>105</v>
      </c>
      <c r="C25" s="982">
        <f>K25+S25</f>
        <v>20.990000000000002</v>
      </c>
      <c r="D25" s="982"/>
      <c r="E25" s="982"/>
      <c r="F25" s="982"/>
      <c r="G25" s="983">
        <v>756</v>
      </c>
      <c r="H25" s="983"/>
      <c r="I25" s="983"/>
      <c r="J25" s="983"/>
      <c r="K25" s="978">
        <v>13.83</v>
      </c>
      <c r="L25" s="978"/>
      <c r="M25" s="978"/>
      <c r="N25" s="978"/>
      <c r="O25" s="981">
        <f>K25*36</f>
        <v>497.88</v>
      </c>
      <c r="P25" s="981"/>
      <c r="Q25" s="981"/>
      <c r="R25" s="981"/>
      <c r="S25" s="978">
        <v>7.16</v>
      </c>
      <c r="T25" s="978"/>
      <c r="U25" s="978"/>
      <c r="V25" s="978"/>
      <c r="W25" s="981">
        <f>S25*36</f>
        <v>257.76</v>
      </c>
      <c r="X25" s="981"/>
      <c r="Y25" s="981"/>
      <c r="Z25" s="981"/>
      <c r="AA25" s="974">
        <v>1</v>
      </c>
      <c r="AB25" s="974"/>
      <c r="AC25" s="974"/>
      <c r="AD25" s="974"/>
      <c r="AE25" s="974"/>
      <c r="AF25" s="974"/>
      <c r="AG25" s="974"/>
      <c r="AH25" s="974"/>
      <c r="AI25" s="974">
        <v>9</v>
      </c>
      <c r="AJ25" s="974"/>
      <c r="AK25" s="974"/>
      <c r="AL25" s="974"/>
      <c r="AM25" s="974">
        <v>4</v>
      </c>
      <c r="AN25" s="974"/>
      <c r="AO25" s="974"/>
      <c r="AP25" s="974"/>
      <c r="AQ25" s="974">
        <v>6</v>
      </c>
      <c r="AR25" s="974"/>
      <c r="AS25" s="974"/>
      <c r="AT25" s="974"/>
      <c r="AU25" s="974"/>
      <c r="AV25" s="974"/>
      <c r="AW25" s="974"/>
      <c r="AX25" s="974">
        <v>2</v>
      </c>
      <c r="AY25" s="974"/>
      <c r="AZ25" s="974"/>
      <c r="BA25" s="972">
        <f>AX25+AQ25+AM25+AI25+AA25+C25</f>
        <v>42.99</v>
      </c>
      <c r="BB25" s="972"/>
      <c r="BC25" s="972"/>
    </row>
    <row r="26" spans="2:55" ht="13.5" customHeight="1">
      <c r="B26" s="48" t="s">
        <v>106</v>
      </c>
      <c r="C26" s="979">
        <f>SUM(C23:F25)</f>
        <v>92.99000000000001</v>
      </c>
      <c r="D26" s="979"/>
      <c r="E26" s="979"/>
      <c r="F26" s="979"/>
      <c r="G26" s="980">
        <f>SUM(G23:J25)</f>
        <v>3348</v>
      </c>
      <c r="H26" s="980"/>
      <c r="I26" s="980"/>
      <c r="J26" s="980"/>
      <c r="K26" s="975">
        <f>SUM(K23:N25)</f>
        <v>46.33</v>
      </c>
      <c r="L26" s="975"/>
      <c r="M26" s="975"/>
      <c r="N26" s="975"/>
      <c r="O26" s="977">
        <f>SUM(O23:R25)</f>
        <v>1667.88</v>
      </c>
      <c r="P26" s="977"/>
      <c r="Q26" s="977"/>
      <c r="R26" s="977"/>
      <c r="S26" s="975">
        <f>SUM(S23:V25)</f>
        <v>46.66</v>
      </c>
      <c r="T26" s="975"/>
      <c r="U26" s="975"/>
      <c r="V26" s="975"/>
      <c r="W26" s="977">
        <f>SUM(W23:Z25)</f>
        <v>1679.76</v>
      </c>
      <c r="X26" s="977"/>
      <c r="Y26" s="977"/>
      <c r="Z26" s="977"/>
      <c r="AA26" s="976">
        <f>SUM(AA23:AD25)</f>
        <v>5</v>
      </c>
      <c r="AB26" s="976"/>
      <c r="AC26" s="976"/>
      <c r="AD26" s="976"/>
      <c r="AE26" s="976">
        <f>SUM(AE23:AH25)</f>
        <v>3</v>
      </c>
      <c r="AF26" s="976"/>
      <c r="AG26" s="976"/>
      <c r="AH26" s="976"/>
      <c r="AI26" s="976">
        <f>SUM(AI23:AL25)</f>
        <v>12</v>
      </c>
      <c r="AJ26" s="976"/>
      <c r="AK26" s="976"/>
      <c r="AL26" s="976"/>
      <c r="AM26" s="976">
        <f>SUM(AM23:AP25)</f>
        <v>4</v>
      </c>
      <c r="AN26" s="976"/>
      <c r="AO26" s="976"/>
      <c r="AP26" s="976"/>
      <c r="AQ26" s="976">
        <f>SUM(AQ23:AW25)</f>
        <v>6</v>
      </c>
      <c r="AR26" s="976"/>
      <c r="AS26" s="976"/>
      <c r="AT26" s="976"/>
      <c r="AU26" s="976"/>
      <c r="AV26" s="976"/>
      <c r="AW26" s="976"/>
      <c r="AX26" s="976">
        <f>SUM(AX23:AZ25)</f>
        <v>24</v>
      </c>
      <c r="AY26" s="976"/>
      <c r="AZ26" s="976"/>
      <c r="BA26" s="973">
        <f>SUM(BA23:BC25)</f>
        <v>146.99</v>
      </c>
      <c r="BB26" s="973"/>
      <c r="BC26" s="973"/>
    </row>
    <row r="27" spans="2:55" ht="12.75">
      <c r="B27" s="814"/>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14"/>
      <c r="AI27" s="814"/>
      <c r="AJ27" s="814"/>
      <c r="AK27" s="814"/>
      <c r="AL27" s="814"/>
      <c r="AM27" s="814"/>
      <c r="AN27" s="814"/>
      <c r="AO27" s="814"/>
      <c r="AP27" s="814"/>
      <c r="AQ27" s="814"/>
      <c r="AR27" s="814"/>
      <c r="AS27" s="814"/>
      <c r="AT27" s="814"/>
      <c r="AU27" s="814"/>
      <c r="AV27" s="814"/>
      <c r="AW27" s="814"/>
      <c r="AX27" s="814"/>
      <c r="AY27" s="814"/>
      <c r="AZ27" s="814"/>
      <c r="BA27" s="814"/>
      <c r="BB27" s="814"/>
      <c r="BC27" s="814"/>
    </row>
    <row r="28" spans="2:55" ht="12.75">
      <c r="B28" s="814"/>
      <c r="C28" s="814"/>
      <c r="D28" s="814"/>
      <c r="E28" s="814"/>
      <c r="F28" s="814"/>
      <c r="G28" s="814"/>
      <c r="H28" s="814"/>
      <c r="I28" s="814"/>
      <c r="J28" s="814"/>
      <c r="K28" s="814"/>
      <c r="L28" s="814"/>
      <c r="M28" s="814"/>
      <c r="N28" s="814"/>
      <c r="O28" s="814"/>
      <c r="P28" s="814"/>
      <c r="Q28" s="814"/>
      <c r="R28" s="814"/>
      <c r="S28" s="814"/>
      <c r="T28" s="814"/>
      <c r="U28" s="814"/>
      <c r="V28" s="814"/>
      <c r="W28" s="814"/>
      <c r="X28" s="814"/>
      <c r="Y28" s="814"/>
      <c r="Z28" s="814"/>
      <c r="AA28" s="814"/>
      <c r="AB28" s="814"/>
      <c r="AC28" s="814"/>
      <c r="AD28" s="814"/>
      <c r="AE28" s="814"/>
      <c r="AF28" s="814"/>
      <c r="AG28" s="814"/>
      <c r="AH28" s="814"/>
      <c r="AI28" s="814"/>
      <c r="AJ28" s="814"/>
      <c r="AK28" s="814"/>
      <c r="AL28" s="814"/>
      <c r="AM28" s="814"/>
      <c r="AN28" s="814"/>
      <c r="AO28" s="814"/>
      <c r="AP28" s="814"/>
      <c r="AQ28" s="814"/>
      <c r="AR28" s="814"/>
      <c r="AS28" s="814"/>
      <c r="AT28" s="814"/>
      <c r="AU28" s="814"/>
      <c r="AV28" s="814"/>
      <c r="AW28" s="814"/>
      <c r="AX28" s="814"/>
      <c r="AY28" s="814"/>
      <c r="AZ28" s="814"/>
      <c r="BA28" s="814"/>
      <c r="BB28" s="814"/>
      <c r="BC28" s="814"/>
    </row>
    <row r="29" spans="2:55" ht="12.75">
      <c r="B29" s="814"/>
      <c r="C29" s="814"/>
      <c r="D29" s="814"/>
      <c r="E29" s="814"/>
      <c r="F29" s="814"/>
      <c r="G29" s="814"/>
      <c r="H29" s="814"/>
      <c r="I29" s="814"/>
      <c r="J29" s="814"/>
      <c r="K29" s="814"/>
      <c r="L29" s="814"/>
      <c r="M29" s="814"/>
      <c r="N29" s="814"/>
      <c r="O29" s="814"/>
      <c r="P29" s="814"/>
      <c r="Q29" s="814"/>
      <c r="R29" s="814"/>
      <c r="S29" s="814"/>
      <c r="T29" s="814"/>
      <c r="U29" s="814"/>
      <c r="V29" s="814"/>
      <c r="W29" s="814"/>
      <c r="X29" s="814"/>
      <c r="Y29" s="814"/>
      <c r="Z29" s="814"/>
      <c r="AA29" s="814"/>
      <c r="AB29" s="814"/>
      <c r="AC29" s="814"/>
      <c r="AD29" s="814"/>
      <c r="AE29" s="814"/>
      <c r="AF29" s="814"/>
      <c r="AG29" s="814"/>
      <c r="AH29" s="814"/>
      <c r="AI29" s="814"/>
      <c r="AJ29" s="814"/>
      <c r="AK29" s="814"/>
      <c r="AL29" s="814"/>
      <c r="AM29" s="814"/>
      <c r="AN29" s="814"/>
      <c r="AO29" s="814"/>
      <c r="AP29" s="814"/>
      <c r="AQ29" s="814"/>
      <c r="AR29" s="814"/>
      <c r="AS29" s="814"/>
      <c r="AT29" s="814"/>
      <c r="AU29" s="814"/>
      <c r="AV29" s="814"/>
      <c r="AW29" s="814"/>
      <c r="AX29" s="814"/>
      <c r="AY29" s="814"/>
      <c r="AZ29" s="814"/>
      <c r="BA29" s="814"/>
      <c r="BB29" s="814"/>
      <c r="BC29" s="814"/>
    </row>
    <row r="30" spans="2:55" ht="12.75">
      <c r="B30" s="814"/>
      <c r="C30" s="814"/>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814"/>
      <c r="AC30" s="814"/>
      <c r="AD30" s="814"/>
      <c r="AE30" s="814"/>
      <c r="AF30" s="814"/>
      <c r="AG30" s="814"/>
      <c r="AH30" s="814"/>
      <c r="AI30" s="814"/>
      <c r="AJ30" s="814"/>
      <c r="AK30" s="814"/>
      <c r="AL30" s="814"/>
      <c r="AM30" s="814"/>
      <c r="AN30" s="814"/>
      <c r="AO30" s="814"/>
      <c r="AP30" s="814"/>
      <c r="AQ30" s="814"/>
      <c r="AR30" s="814"/>
      <c r="AS30" s="814"/>
      <c r="AT30" s="814"/>
      <c r="AU30" s="814"/>
      <c r="AV30" s="814"/>
      <c r="AW30" s="814"/>
      <c r="AX30" s="814"/>
      <c r="AY30" s="814"/>
      <c r="AZ30" s="814"/>
      <c r="BA30" s="814"/>
      <c r="BB30" s="814"/>
      <c r="BC30" s="814"/>
    </row>
  </sheetData>
  <sheetProtection selectLockedCells="1" selectUnlockedCells="1"/>
  <mergeCells count="118">
    <mergeCell ref="B2:BB2"/>
    <mergeCell ref="B4:B5"/>
    <mergeCell ref="C4:F4"/>
    <mergeCell ref="G4:G5"/>
    <mergeCell ref="H4:J4"/>
    <mergeCell ref="K4:K5"/>
    <mergeCell ref="AU4:AW4"/>
    <mergeCell ref="AX4:AX5"/>
    <mergeCell ref="L4:O4"/>
    <mergeCell ref="P4:S4"/>
    <mergeCell ref="B11:I11"/>
    <mergeCell ref="AG12:AM12"/>
    <mergeCell ref="T4:T5"/>
    <mergeCell ref="U4:X4"/>
    <mergeCell ref="AG4:AG5"/>
    <mergeCell ref="AH4:AJ4"/>
    <mergeCell ref="Y4:AB4"/>
    <mergeCell ref="AC4:AF4"/>
    <mergeCell ref="B12:F12"/>
    <mergeCell ref="G12:M12"/>
    <mergeCell ref="N12:T12"/>
    <mergeCell ref="U12:AA12"/>
    <mergeCell ref="AT4:AT5"/>
    <mergeCell ref="AK4:AK5"/>
    <mergeCell ref="AL4:AO4"/>
    <mergeCell ref="AP4:AS4"/>
    <mergeCell ref="AN12:AT12"/>
    <mergeCell ref="AY4:BB4"/>
    <mergeCell ref="BB12:BC12"/>
    <mergeCell ref="C14:E14"/>
    <mergeCell ref="I14:K14"/>
    <mergeCell ref="O14:Q14"/>
    <mergeCell ref="V14:X14"/>
    <mergeCell ref="AC14:AE14"/>
    <mergeCell ref="AI14:AK14"/>
    <mergeCell ref="AP14:AR14"/>
    <mergeCell ref="AB12:AF12"/>
    <mergeCell ref="B18:B22"/>
    <mergeCell ref="C18:Z20"/>
    <mergeCell ref="AA18:AD21"/>
    <mergeCell ref="AE18:AP19"/>
    <mergeCell ref="C21:J21"/>
    <mergeCell ref="AE20:AH21"/>
    <mergeCell ref="G22:J22"/>
    <mergeCell ref="K22:N22"/>
    <mergeCell ref="O22:R22"/>
    <mergeCell ref="C22:F22"/>
    <mergeCell ref="BA22:BC22"/>
    <mergeCell ref="W22:Z22"/>
    <mergeCell ref="AA22:AD22"/>
    <mergeCell ref="AE22:AH22"/>
    <mergeCell ref="AI22:AL22"/>
    <mergeCell ref="AX22:AZ22"/>
    <mergeCell ref="AM22:AP22"/>
    <mergeCell ref="AQ22:AW22"/>
    <mergeCell ref="AU12:BA12"/>
    <mergeCell ref="K21:R21"/>
    <mergeCell ref="S21:Z21"/>
    <mergeCell ref="BA18:BC21"/>
    <mergeCell ref="AW14:AY14"/>
    <mergeCell ref="AX18:AZ21"/>
    <mergeCell ref="V16:AR16"/>
    <mergeCell ref="AQ18:AW21"/>
    <mergeCell ref="AI20:AL21"/>
    <mergeCell ref="AM20:AP21"/>
    <mergeCell ref="K23:N23"/>
    <mergeCell ref="O23:R23"/>
    <mergeCell ref="S22:V22"/>
    <mergeCell ref="AQ23:AW23"/>
    <mergeCell ref="AI23:AL23"/>
    <mergeCell ref="AM23:AP23"/>
    <mergeCell ref="AM25:AP25"/>
    <mergeCell ref="AX23:AZ23"/>
    <mergeCell ref="S23:V23"/>
    <mergeCell ref="W23:Z23"/>
    <mergeCell ref="AA23:AD23"/>
    <mergeCell ref="AE23:AH23"/>
    <mergeCell ref="AM24:AP24"/>
    <mergeCell ref="BA23:BC23"/>
    <mergeCell ref="C24:F24"/>
    <mergeCell ref="G24:J24"/>
    <mergeCell ref="K24:N24"/>
    <mergeCell ref="O24:R24"/>
    <mergeCell ref="S24:V24"/>
    <mergeCell ref="W24:Z24"/>
    <mergeCell ref="AA24:AD24"/>
    <mergeCell ref="C23:F23"/>
    <mergeCell ref="G23:J23"/>
    <mergeCell ref="C26:F26"/>
    <mergeCell ref="G26:J26"/>
    <mergeCell ref="W25:Z25"/>
    <mergeCell ref="AA25:AD25"/>
    <mergeCell ref="K26:N26"/>
    <mergeCell ref="C25:F25"/>
    <mergeCell ref="G25:J25"/>
    <mergeCell ref="K25:N25"/>
    <mergeCell ref="O26:R26"/>
    <mergeCell ref="O25:R25"/>
    <mergeCell ref="AE26:AH26"/>
    <mergeCell ref="AI26:AL26"/>
    <mergeCell ref="AX24:AZ24"/>
    <mergeCell ref="BA24:BC24"/>
    <mergeCell ref="AQ24:AW24"/>
    <mergeCell ref="S25:V25"/>
    <mergeCell ref="AE24:AH24"/>
    <mergeCell ref="AI24:AL24"/>
    <mergeCell ref="AI25:AL25"/>
    <mergeCell ref="AE25:AH25"/>
    <mergeCell ref="BA25:BC25"/>
    <mergeCell ref="BA26:BC26"/>
    <mergeCell ref="AQ25:AW25"/>
    <mergeCell ref="AX25:AZ25"/>
    <mergeCell ref="S26:V26"/>
    <mergeCell ref="AX26:AZ26"/>
    <mergeCell ref="AM26:AP26"/>
    <mergeCell ref="AQ26:AW26"/>
    <mergeCell ref="W26:Z26"/>
    <mergeCell ref="AA26:AD26"/>
  </mergeCells>
  <printOptions/>
  <pageMargins left="0.25" right="0.25"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G100"/>
  <sheetViews>
    <sheetView view="pageBreakPreview" zoomScale="95" zoomScaleSheetLayoutView="95" zoomScalePageLayoutView="0" workbookViewId="0" topLeftCell="A1">
      <selection activeCell="A1" activeCellId="1" sqref="Y9:Y10 A1"/>
    </sheetView>
  </sheetViews>
  <sheetFormatPr defaultColWidth="9.00390625" defaultRowHeight="12.75"/>
  <cols>
    <col min="1" max="1" width="11.375" style="0" customWidth="1"/>
    <col min="2" max="2" width="30.625" style="0" customWidth="1"/>
    <col min="3" max="4" width="5.875" style="0" customWidth="1"/>
    <col min="5" max="5" width="7.00390625" style="0" customWidth="1"/>
    <col min="6" max="6" width="6.875" style="0" customWidth="1"/>
    <col min="7" max="7" width="6.50390625" style="0" customWidth="1"/>
    <col min="8" max="8" width="6.875" style="0" customWidth="1"/>
    <col min="9" max="9" width="7.375" style="0" customWidth="1"/>
    <col min="10" max="10" width="7.00390625" style="0" customWidth="1"/>
    <col min="11" max="11" width="7.875" style="0" customWidth="1"/>
    <col min="12" max="12" width="8.00390625" style="0" customWidth="1"/>
    <col min="13" max="13" width="6.375" style="0" customWidth="1"/>
    <col min="14" max="14" width="4.625" style="0" customWidth="1"/>
    <col min="15" max="16" width="5.125" style="0" customWidth="1"/>
    <col min="17" max="18" width="4.50390625" style="0" customWidth="1"/>
    <col min="19" max="19" width="4.375" style="0" customWidth="1"/>
    <col min="20" max="20" width="5.875" style="0" customWidth="1"/>
    <col min="21" max="21" width="5.00390625" style="0" customWidth="1"/>
    <col min="22" max="23" width="4.50390625" style="0" customWidth="1"/>
    <col min="24" max="24" width="4.875" style="0" customWidth="1"/>
    <col min="25" max="25" width="5.00390625" style="0" customWidth="1"/>
    <col min="26" max="26" width="4.875" style="0" customWidth="1"/>
    <col min="27" max="27" width="4.50390625" style="0" customWidth="1"/>
    <col min="28" max="28" width="5.125" style="0" customWidth="1"/>
    <col min="29" max="29" width="5.875" style="0" customWidth="1"/>
    <col min="30" max="30" width="5.375" style="0" customWidth="1"/>
    <col min="31" max="31" width="6.125" style="0" customWidth="1"/>
  </cols>
  <sheetData>
    <row r="1" spans="1:31" ht="12.75">
      <c r="A1" s="49"/>
      <c r="B1" s="49"/>
      <c r="C1" s="49"/>
      <c r="D1" s="1016" t="s">
        <v>107</v>
      </c>
      <c r="E1" s="1016"/>
      <c r="F1" s="1016"/>
      <c r="G1" s="1016"/>
      <c r="H1" s="1016"/>
      <c r="I1" s="1016"/>
      <c r="J1" s="1016"/>
      <c r="K1" s="1016"/>
      <c r="L1" s="1016"/>
      <c r="M1" s="1016"/>
      <c r="N1" s="1016"/>
      <c r="O1" s="1016"/>
      <c r="P1" s="1016"/>
      <c r="Q1" s="1016"/>
      <c r="R1" s="1016"/>
      <c r="S1" s="1016"/>
      <c r="T1" s="1016"/>
      <c r="U1" s="1016"/>
      <c r="V1" s="1016"/>
      <c r="W1" s="1016"/>
      <c r="X1" s="1016"/>
      <c r="Y1" s="1016"/>
      <c r="Z1" s="1016"/>
      <c r="AA1" s="1016"/>
      <c r="AB1" s="1016"/>
      <c r="AC1" s="1016"/>
      <c r="AD1" s="1016"/>
      <c r="AE1" s="1016"/>
    </row>
    <row r="2" spans="1:32" ht="21.75" customHeight="1">
      <c r="A2" s="50"/>
      <c r="B2" s="51"/>
      <c r="C2" s="1017" t="s">
        <v>108</v>
      </c>
      <c r="D2" s="1017"/>
      <c r="E2" s="1017"/>
      <c r="F2" s="1017"/>
      <c r="G2" s="1018" t="s">
        <v>109</v>
      </c>
      <c r="H2" s="1018" t="s">
        <v>110</v>
      </c>
      <c r="I2" s="1010" t="s">
        <v>111</v>
      </c>
      <c r="J2" s="1010"/>
      <c r="K2" s="1010"/>
      <c r="L2" s="1010"/>
      <c r="M2" s="1010" t="s">
        <v>112</v>
      </c>
      <c r="N2" s="1010"/>
      <c r="O2" s="1010"/>
      <c r="P2" s="1010"/>
      <c r="Q2" s="1010"/>
      <c r="R2" s="1010"/>
      <c r="S2" s="1010"/>
      <c r="T2" s="1010"/>
      <c r="U2" s="1010"/>
      <c r="V2" s="1010"/>
      <c r="W2" s="1010"/>
      <c r="X2" s="1010"/>
      <c r="Y2" s="1010"/>
      <c r="Z2" s="1010"/>
      <c r="AA2" s="1010"/>
      <c r="AB2" s="1010"/>
      <c r="AC2" s="1010"/>
      <c r="AD2" s="1010"/>
      <c r="AE2" s="1010"/>
      <c r="AF2" s="5"/>
    </row>
    <row r="3" spans="1:32" ht="19.5" customHeight="1">
      <c r="A3" s="53" t="s">
        <v>113</v>
      </c>
      <c r="B3" s="54" t="s">
        <v>114</v>
      </c>
      <c r="C3" s="55" t="s">
        <v>115</v>
      </c>
      <c r="D3" s="56" t="s">
        <v>116</v>
      </c>
      <c r="E3" s="56" t="s">
        <v>117</v>
      </c>
      <c r="F3" s="57" t="s">
        <v>118</v>
      </c>
      <c r="G3" s="1018"/>
      <c r="H3" s="1018"/>
      <c r="I3" s="58"/>
      <c r="J3" s="1014" t="s">
        <v>119</v>
      </c>
      <c r="K3" s="1013" t="s">
        <v>120</v>
      </c>
      <c r="L3" s="1015" t="s">
        <v>121</v>
      </c>
      <c r="M3" s="1020" t="s">
        <v>122</v>
      </c>
      <c r="N3" s="1020"/>
      <c r="O3" s="1020"/>
      <c r="P3" s="1031" t="s">
        <v>123</v>
      </c>
      <c r="Q3" s="1031"/>
      <c r="R3" s="1031"/>
      <c r="S3" s="1031"/>
      <c r="T3" s="1031"/>
      <c r="U3" s="1032" t="s">
        <v>124</v>
      </c>
      <c r="V3" s="1032"/>
      <c r="W3" s="1032"/>
      <c r="X3" s="1032"/>
      <c r="Y3" s="59"/>
      <c r="Z3" s="1021" t="s">
        <v>125</v>
      </c>
      <c r="AA3" s="1021"/>
      <c r="AB3" s="1021"/>
      <c r="AC3" s="1021"/>
      <c r="AD3" s="1021"/>
      <c r="AE3" s="1021"/>
      <c r="AF3" s="5"/>
    </row>
    <row r="4" spans="1:32" ht="18.75" customHeight="1">
      <c r="A4" s="61"/>
      <c r="B4" s="54" t="s">
        <v>126</v>
      </c>
      <c r="C4" s="55" t="s">
        <v>127</v>
      </c>
      <c r="D4" s="56" t="s">
        <v>128</v>
      </c>
      <c r="E4" s="56" t="s">
        <v>129</v>
      </c>
      <c r="F4" s="57" t="s">
        <v>130</v>
      </c>
      <c r="G4" s="1018"/>
      <c r="H4" s="1018"/>
      <c r="I4" s="62" t="s">
        <v>94</v>
      </c>
      <c r="J4" s="1014"/>
      <c r="K4" s="1014"/>
      <c r="L4" s="1015"/>
      <c r="M4" s="1027" t="s">
        <v>94</v>
      </c>
      <c r="N4" s="63">
        <v>1</v>
      </c>
      <c r="O4" s="64">
        <v>2</v>
      </c>
      <c r="P4" s="1028" t="s">
        <v>94</v>
      </c>
      <c r="Q4" s="1029">
        <v>3</v>
      </c>
      <c r="R4" s="1029"/>
      <c r="S4" s="1022">
        <v>4</v>
      </c>
      <c r="T4" s="1022"/>
      <c r="U4" s="1025" t="s">
        <v>94</v>
      </c>
      <c r="V4" s="65">
        <v>5</v>
      </c>
      <c r="W4" s="66"/>
      <c r="X4" s="1026">
        <v>6</v>
      </c>
      <c r="Y4" s="1026"/>
      <c r="Z4" s="1019" t="s">
        <v>94</v>
      </c>
      <c r="AA4" s="67">
        <v>7</v>
      </c>
      <c r="AB4" s="1023">
        <v>8</v>
      </c>
      <c r="AC4" s="1023"/>
      <c r="AD4" s="1023"/>
      <c r="AE4" s="1023"/>
      <c r="AF4" s="5"/>
    </row>
    <row r="5" spans="1:32" ht="19.5" customHeight="1">
      <c r="A5" s="61"/>
      <c r="B5" s="54"/>
      <c r="C5" s="55"/>
      <c r="D5" s="68"/>
      <c r="E5" s="56"/>
      <c r="F5" s="57"/>
      <c r="G5" s="1018"/>
      <c r="H5" s="1018"/>
      <c r="I5" s="62"/>
      <c r="J5" s="1014"/>
      <c r="K5" s="1014"/>
      <c r="L5" s="1015"/>
      <c r="M5" s="1027"/>
      <c r="N5" s="69" t="s">
        <v>131</v>
      </c>
      <c r="O5" s="70" t="s">
        <v>131</v>
      </c>
      <c r="P5" s="1028"/>
      <c r="Q5" s="1030" t="s">
        <v>131</v>
      </c>
      <c r="R5" s="1030"/>
      <c r="S5" s="71"/>
      <c r="T5" s="71" t="s">
        <v>131</v>
      </c>
      <c r="U5" s="1025"/>
      <c r="V5" s="72" t="s">
        <v>131</v>
      </c>
      <c r="W5" s="73"/>
      <c r="X5" s="74" t="s">
        <v>131</v>
      </c>
      <c r="Y5" s="75"/>
      <c r="Z5" s="1019"/>
      <c r="AA5" s="76" t="s">
        <v>131</v>
      </c>
      <c r="AB5" s="1009" t="s">
        <v>131</v>
      </c>
      <c r="AC5" s="1009"/>
      <c r="AD5" s="1009"/>
      <c r="AE5" s="1009"/>
      <c r="AF5" s="5"/>
    </row>
    <row r="6" spans="1:32" ht="27.75" customHeight="1">
      <c r="A6" s="77"/>
      <c r="B6" s="78"/>
      <c r="C6" s="79"/>
      <c r="D6" s="80"/>
      <c r="E6" s="81"/>
      <c r="F6" s="82"/>
      <c r="G6" s="1018"/>
      <c r="H6" s="1018"/>
      <c r="I6" s="83"/>
      <c r="J6" s="1014"/>
      <c r="K6" s="1014"/>
      <c r="L6" s="1015"/>
      <c r="M6" s="1027"/>
      <c r="N6" s="84">
        <v>17</v>
      </c>
      <c r="O6" s="85">
        <v>22</v>
      </c>
      <c r="P6" s="1028"/>
      <c r="Q6" s="86">
        <v>10</v>
      </c>
      <c r="R6" s="86">
        <v>6</v>
      </c>
      <c r="S6" s="86">
        <v>14</v>
      </c>
      <c r="T6" s="87">
        <v>9</v>
      </c>
      <c r="U6" s="1025"/>
      <c r="V6" s="88">
        <v>11</v>
      </c>
      <c r="W6" s="88">
        <v>6</v>
      </c>
      <c r="X6" s="88">
        <v>15</v>
      </c>
      <c r="Y6" s="89">
        <v>7</v>
      </c>
      <c r="Z6" s="1019"/>
      <c r="AA6" s="90">
        <v>17</v>
      </c>
      <c r="AB6" s="90">
        <v>12</v>
      </c>
      <c r="AC6" s="90">
        <v>2</v>
      </c>
      <c r="AD6" s="90">
        <v>4</v>
      </c>
      <c r="AE6" s="91">
        <v>2</v>
      </c>
      <c r="AF6" s="5"/>
    </row>
    <row r="7" spans="1:32" ht="12.75">
      <c r="A7" s="92" t="s">
        <v>132</v>
      </c>
      <c r="B7" s="93" t="s">
        <v>133</v>
      </c>
      <c r="C7" s="94" t="s">
        <v>134</v>
      </c>
      <c r="D7" s="94" t="s">
        <v>135</v>
      </c>
      <c r="E7" s="94" t="s">
        <v>136</v>
      </c>
      <c r="F7" s="94" t="s">
        <v>137</v>
      </c>
      <c r="G7" s="95">
        <v>7</v>
      </c>
      <c r="H7" s="95">
        <v>8</v>
      </c>
      <c r="I7" s="96">
        <v>9</v>
      </c>
      <c r="J7" s="95">
        <v>10</v>
      </c>
      <c r="K7" s="97">
        <v>11</v>
      </c>
      <c r="L7" s="95">
        <v>12</v>
      </c>
      <c r="M7" s="98">
        <v>13</v>
      </c>
      <c r="N7" s="98">
        <v>14</v>
      </c>
      <c r="O7" s="98">
        <v>15</v>
      </c>
      <c r="P7" s="99">
        <v>16</v>
      </c>
      <c r="Q7" s="99">
        <v>17</v>
      </c>
      <c r="R7" s="99">
        <v>18</v>
      </c>
      <c r="S7" s="99">
        <v>19</v>
      </c>
      <c r="T7" s="99">
        <v>20</v>
      </c>
      <c r="U7" s="100">
        <v>21</v>
      </c>
      <c r="V7" s="100">
        <v>22</v>
      </c>
      <c r="W7" s="100">
        <v>23</v>
      </c>
      <c r="X7" s="100">
        <v>24</v>
      </c>
      <c r="Y7" s="100">
        <v>25</v>
      </c>
      <c r="Z7" s="60">
        <v>26</v>
      </c>
      <c r="AA7" s="60">
        <v>27</v>
      </c>
      <c r="AB7" s="60">
        <v>29</v>
      </c>
      <c r="AC7" s="101">
        <v>30</v>
      </c>
      <c r="AD7" s="101">
        <v>31</v>
      </c>
      <c r="AE7" s="101">
        <v>32</v>
      </c>
      <c r="AF7" s="5"/>
    </row>
    <row r="8" spans="1:32" ht="30" customHeight="1">
      <c r="A8" s="102" t="s">
        <v>138</v>
      </c>
      <c r="B8" s="103" t="s">
        <v>139</v>
      </c>
      <c r="C8" s="104"/>
      <c r="D8" s="104"/>
      <c r="E8" s="104"/>
      <c r="F8" s="104"/>
      <c r="G8" s="104">
        <f>SUM(G9:G23)</f>
        <v>1851</v>
      </c>
      <c r="H8" s="104">
        <f>SUM(H9:H23)</f>
        <v>447</v>
      </c>
      <c r="I8" s="105">
        <f>SUM(I9:I23)</f>
        <v>1404</v>
      </c>
      <c r="J8" s="106">
        <f>SUM(J9:J23)</f>
        <v>1070</v>
      </c>
      <c r="K8" s="107">
        <f>SUM(K9:K23)</f>
        <v>334</v>
      </c>
      <c r="L8" s="106"/>
      <c r="M8" s="108">
        <f>SUM(M9:M23)</f>
        <v>1404</v>
      </c>
      <c r="N8" s="109">
        <f>SUM(N9:N23)</f>
        <v>612</v>
      </c>
      <c r="O8" s="110">
        <f>SUM(O9:O23)</f>
        <v>792</v>
      </c>
      <c r="P8" s="111"/>
      <c r="Q8" s="111"/>
      <c r="R8" s="111"/>
      <c r="S8" s="111"/>
      <c r="T8" s="111"/>
      <c r="U8" s="112"/>
      <c r="V8" s="113"/>
      <c r="W8" s="113"/>
      <c r="X8" s="113"/>
      <c r="Y8" s="114"/>
      <c r="Z8" s="115"/>
      <c r="AA8" s="115"/>
      <c r="AB8" s="115"/>
      <c r="AC8" s="116"/>
      <c r="AD8" s="116"/>
      <c r="AE8" s="116"/>
      <c r="AF8" s="5"/>
    </row>
    <row r="9" spans="1:32" ht="12.75">
      <c r="A9" s="117" t="s">
        <v>140</v>
      </c>
      <c r="B9" s="118" t="s">
        <v>141</v>
      </c>
      <c r="C9" s="119">
        <v>2</v>
      </c>
      <c r="D9" s="120"/>
      <c r="E9" s="120"/>
      <c r="F9" s="121">
        <v>1</v>
      </c>
      <c r="G9" s="122">
        <v>101</v>
      </c>
      <c r="H9" s="123">
        <v>23</v>
      </c>
      <c r="I9" s="124">
        <f aca="true" t="shared" si="0" ref="I9:I23">J9+K9+L9</f>
        <v>78</v>
      </c>
      <c r="J9" s="123">
        <v>78</v>
      </c>
      <c r="K9" s="125"/>
      <c r="L9" s="126"/>
      <c r="M9" s="127">
        <f aca="true" t="shared" si="1" ref="M9:M23">N9+O9</f>
        <v>78</v>
      </c>
      <c r="N9" s="128">
        <v>34</v>
      </c>
      <c r="O9" s="129">
        <v>44</v>
      </c>
      <c r="P9" s="130"/>
      <c r="Q9" s="131"/>
      <c r="R9" s="131"/>
      <c r="S9" s="131"/>
      <c r="T9" s="132"/>
      <c r="U9" s="133"/>
      <c r="V9" s="134"/>
      <c r="W9" s="134"/>
      <c r="X9" s="134"/>
      <c r="Y9" s="135"/>
      <c r="Z9" s="136"/>
      <c r="AA9" s="137"/>
      <c r="AB9" s="137"/>
      <c r="AC9" s="138"/>
      <c r="AD9" s="138"/>
      <c r="AE9" s="139"/>
      <c r="AF9" s="5"/>
    </row>
    <row r="10" spans="1:32" ht="12.75">
      <c r="A10" s="117" t="s">
        <v>142</v>
      </c>
      <c r="B10" s="118" t="s">
        <v>143</v>
      </c>
      <c r="C10" s="119">
        <v>2</v>
      </c>
      <c r="D10" s="120"/>
      <c r="E10" s="120"/>
      <c r="F10" s="121">
        <v>1</v>
      </c>
      <c r="G10" s="122">
        <v>155</v>
      </c>
      <c r="H10" s="123">
        <v>38</v>
      </c>
      <c r="I10" s="124">
        <f t="shared" si="0"/>
        <v>117</v>
      </c>
      <c r="J10" s="123">
        <v>117</v>
      </c>
      <c r="K10" s="125"/>
      <c r="L10" s="126"/>
      <c r="M10" s="127">
        <f t="shared" si="1"/>
        <v>117</v>
      </c>
      <c r="N10" s="128">
        <v>65</v>
      </c>
      <c r="O10" s="129">
        <v>52</v>
      </c>
      <c r="P10" s="130"/>
      <c r="Q10" s="131"/>
      <c r="R10" s="131"/>
      <c r="S10" s="131"/>
      <c r="T10" s="132"/>
      <c r="U10" s="133"/>
      <c r="V10" s="134"/>
      <c r="W10" s="134"/>
      <c r="X10" s="134"/>
      <c r="Y10" s="135"/>
      <c r="Z10" s="136"/>
      <c r="AA10" s="137"/>
      <c r="AB10" s="137"/>
      <c r="AC10" s="138"/>
      <c r="AD10" s="138"/>
      <c r="AE10" s="139"/>
      <c r="AF10" s="5"/>
    </row>
    <row r="11" spans="1:32" ht="13.5" customHeight="1">
      <c r="A11" s="117" t="s">
        <v>144</v>
      </c>
      <c r="B11" s="118" t="s">
        <v>145</v>
      </c>
      <c r="C11" s="119"/>
      <c r="D11" s="120">
        <v>2</v>
      </c>
      <c r="E11" s="120"/>
      <c r="F11" s="121"/>
      <c r="G11" s="122">
        <v>103</v>
      </c>
      <c r="H11" s="123">
        <v>25</v>
      </c>
      <c r="I11" s="124">
        <f t="shared" si="0"/>
        <v>78</v>
      </c>
      <c r="J11" s="140"/>
      <c r="K11" s="125">
        <v>78</v>
      </c>
      <c r="L11" s="141"/>
      <c r="M11" s="127">
        <f t="shared" si="1"/>
        <v>78</v>
      </c>
      <c r="N11" s="128">
        <v>34</v>
      </c>
      <c r="O11" s="129">
        <v>44</v>
      </c>
      <c r="P11" s="130"/>
      <c r="Q11" s="131"/>
      <c r="R11" s="131"/>
      <c r="S11" s="131"/>
      <c r="T11" s="132"/>
      <c r="U11" s="133"/>
      <c r="V11" s="134"/>
      <c r="W11" s="134"/>
      <c r="X11" s="134"/>
      <c r="Y11" s="135"/>
      <c r="Z11" s="136"/>
      <c r="AA11" s="137"/>
      <c r="AB11" s="137"/>
      <c r="AC11" s="138"/>
      <c r="AD11" s="138"/>
      <c r="AE11" s="139"/>
      <c r="AF11" s="5"/>
    </row>
    <row r="12" spans="1:32" ht="13.5" customHeight="1">
      <c r="A12" s="117" t="s">
        <v>146</v>
      </c>
      <c r="B12" s="118" t="s">
        <v>147</v>
      </c>
      <c r="C12" s="119">
        <v>2</v>
      </c>
      <c r="D12" s="120"/>
      <c r="E12" s="120"/>
      <c r="F12" s="121"/>
      <c r="G12" s="122">
        <v>154</v>
      </c>
      <c r="H12" s="123">
        <v>37</v>
      </c>
      <c r="I12" s="124">
        <f t="shared" si="0"/>
        <v>117</v>
      </c>
      <c r="J12" s="140">
        <v>117</v>
      </c>
      <c r="K12" s="125"/>
      <c r="L12" s="141"/>
      <c r="M12" s="127">
        <f t="shared" si="1"/>
        <v>117</v>
      </c>
      <c r="N12" s="128">
        <v>34</v>
      </c>
      <c r="O12" s="129">
        <v>83</v>
      </c>
      <c r="P12" s="130"/>
      <c r="Q12" s="131"/>
      <c r="R12" s="131"/>
      <c r="S12" s="131"/>
      <c r="T12" s="132"/>
      <c r="U12" s="133"/>
      <c r="V12" s="134"/>
      <c r="W12" s="134"/>
      <c r="X12" s="134"/>
      <c r="Y12" s="135"/>
      <c r="Z12" s="136"/>
      <c r="AA12" s="137"/>
      <c r="AB12" s="137"/>
      <c r="AC12" s="138"/>
      <c r="AD12" s="138"/>
      <c r="AE12" s="139"/>
      <c r="AF12" s="5"/>
    </row>
    <row r="13" spans="1:32" ht="13.5" customHeight="1">
      <c r="A13" s="117" t="s">
        <v>148</v>
      </c>
      <c r="B13" s="118" t="s">
        <v>149</v>
      </c>
      <c r="C13" s="119"/>
      <c r="D13" s="120">
        <v>2</v>
      </c>
      <c r="E13" s="120"/>
      <c r="F13" s="121"/>
      <c r="G13" s="122">
        <v>103</v>
      </c>
      <c r="H13" s="123">
        <v>25</v>
      </c>
      <c r="I13" s="124">
        <f t="shared" si="0"/>
        <v>78</v>
      </c>
      <c r="J13" s="140">
        <v>78</v>
      </c>
      <c r="K13" s="125"/>
      <c r="L13" s="141"/>
      <c r="M13" s="127">
        <f t="shared" si="1"/>
        <v>78</v>
      </c>
      <c r="N13" s="128">
        <v>34</v>
      </c>
      <c r="O13" s="129">
        <v>44</v>
      </c>
      <c r="P13" s="130"/>
      <c r="Q13" s="131"/>
      <c r="R13" s="131"/>
      <c r="S13" s="131"/>
      <c r="T13" s="132"/>
      <c r="U13" s="133"/>
      <c r="V13" s="134"/>
      <c r="W13" s="134"/>
      <c r="X13" s="134"/>
      <c r="Y13" s="135"/>
      <c r="Z13" s="136"/>
      <c r="AA13" s="137"/>
      <c r="AB13" s="137"/>
      <c r="AC13" s="138"/>
      <c r="AD13" s="138"/>
      <c r="AE13" s="139"/>
      <c r="AF13" s="5"/>
    </row>
    <row r="14" spans="1:32" ht="12.75">
      <c r="A14" s="117" t="s">
        <v>150</v>
      </c>
      <c r="B14" s="118" t="s">
        <v>151</v>
      </c>
      <c r="C14" s="119"/>
      <c r="D14" s="120">
        <v>2</v>
      </c>
      <c r="E14" s="120"/>
      <c r="F14" s="121">
        <v>1</v>
      </c>
      <c r="G14" s="122">
        <v>155</v>
      </c>
      <c r="H14" s="123">
        <v>38</v>
      </c>
      <c r="I14" s="124">
        <f t="shared" si="0"/>
        <v>117</v>
      </c>
      <c r="J14" s="140">
        <v>57</v>
      </c>
      <c r="K14" s="125">
        <v>60</v>
      </c>
      <c r="L14" s="141"/>
      <c r="M14" s="127">
        <f t="shared" si="1"/>
        <v>117</v>
      </c>
      <c r="N14" s="128">
        <v>34</v>
      </c>
      <c r="O14" s="129">
        <v>83</v>
      </c>
      <c r="P14" s="130"/>
      <c r="Q14" s="131"/>
      <c r="R14" s="131"/>
      <c r="S14" s="131"/>
      <c r="T14" s="132"/>
      <c r="U14" s="133"/>
      <c r="V14" s="134"/>
      <c r="W14" s="134"/>
      <c r="X14" s="134"/>
      <c r="Y14" s="135"/>
      <c r="Z14" s="136"/>
      <c r="AA14" s="137"/>
      <c r="AB14" s="137"/>
      <c r="AC14" s="138"/>
      <c r="AD14" s="138"/>
      <c r="AE14" s="139"/>
      <c r="AF14" s="5"/>
    </row>
    <row r="15" spans="1:32" ht="12.75">
      <c r="A15" s="117" t="s">
        <v>152</v>
      </c>
      <c r="B15" s="118" t="s">
        <v>153</v>
      </c>
      <c r="C15" s="119">
        <v>2</v>
      </c>
      <c r="D15" s="120"/>
      <c r="E15" s="120"/>
      <c r="F15" s="121"/>
      <c r="G15" s="122">
        <v>206</v>
      </c>
      <c r="H15" s="123">
        <v>50</v>
      </c>
      <c r="I15" s="124">
        <f t="shared" si="0"/>
        <v>156</v>
      </c>
      <c r="J15" s="140">
        <v>156</v>
      </c>
      <c r="K15" s="125"/>
      <c r="L15" s="141"/>
      <c r="M15" s="127">
        <f t="shared" si="1"/>
        <v>156</v>
      </c>
      <c r="N15" s="128">
        <v>62</v>
      </c>
      <c r="O15" s="129">
        <v>94</v>
      </c>
      <c r="P15" s="130"/>
      <c r="Q15" s="131"/>
      <c r="R15" s="131"/>
      <c r="S15" s="131"/>
      <c r="T15" s="132"/>
      <c r="U15" s="133"/>
      <c r="V15" s="134"/>
      <c r="W15" s="134"/>
      <c r="X15" s="134"/>
      <c r="Y15" s="135"/>
      <c r="Z15" s="136"/>
      <c r="AA15" s="137"/>
      <c r="AB15" s="137"/>
      <c r="AC15" s="138"/>
      <c r="AD15" s="138"/>
      <c r="AE15" s="139"/>
      <c r="AF15" s="5"/>
    </row>
    <row r="16" spans="1:32" ht="12.75">
      <c r="A16" s="117" t="s">
        <v>154</v>
      </c>
      <c r="B16" s="118" t="s">
        <v>155</v>
      </c>
      <c r="C16" s="119"/>
      <c r="D16" s="120"/>
      <c r="E16" s="120"/>
      <c r="F16" s="121">
        <v>1</v>
      </c>
      <c r="G16" s="122">
        <v>51</v>
      </c>
      <c r="H16" s="123">
        <v>12</v>
      </c>
      <c r="I16" s="124">
        <f t="shared" si="0"/>
        <v>39</v>
      </c>
      <c r="J16" s="140">
        <v>39</v>
      </c>
      <c r="K16" s="125"/>
      <c r="L16" s="141"/>
      <c r="M16" s="127">
        <f t="shared" si="1"/>
        <v>39</v>
      </c>
      <c r="N16" s="128">
        <v>39</v>
      </c>
      <c r="O16" s="129"/>
      <c r="P16" s="130"/>
      <c r="Q16" s="131"/>
      <c r="R16" s="131"/>
      <c r="S16" s="131"/>
      <c r="T16" s="132"/>
      <c r="U16" s="133"/>
      <c r="V16" s="134"/>
      <c r="W16" s="134"/>
      <c r="X16" s="134"/>
      <c r="Y16" s="135"/>
      <c r="Z16" s="136"/>
      <c r="AA16" s="137"/>
      <c r="AB16" s="137"/>
      <c r="AC16" s="138"/>
      <c r="AD16" s="138"/>
      <c r="AE16" s="139"/>
      <c r="AF16" s="5"/>
    </row>
    <row r="17" spans="1:32" ht="12.75">
      <c r="A17" s="117" t="s">
        <v>156</v>
      </c>
      <c r="B17" s="118" t="s">
        <v>157</v>
      </c>
      <c r="C17" s="119">
        <v>2</v>
      </c>
      <c r="D17" s="120"/>
      <c r="E17" s="120"/>
      <c r="F17" s="121">
        <v>1</v>
      </c>
      <c r="G17" s="122">
        <v>206</v>
      </c>
      <c r="H17" s="123">
        <v>50</v>
      </c>
      <c r="I17" s="124">
        <f t="shared" si="0"/>
        <v>156</v>
      </c>
      <c r="J17" s="140">
        <v>132</v>
      </c>
      <c r="K17" s="125">
        <v>24</v>
      </c>
      <c r="L17" s="141"/>
      <c r="M17" s="127">
        <f t="shared" si="1"/>
        <v>156</v>
      </c>
      <c r="N17" s="128">
        <v>62</v>
      </c>
      <c r="O17" s="129">
        <v>94</v>
      </c>
      <c r="P17" s="130"/>
      <c r="Q17" s="131"/>
      <c r="R17" s="131"/>
      <c r="S17" s="131"/>
      <c r="T17" s="132"/>
      <c r="U17" s="133"/>
      <c r="V17" s="134"/>
      <c r="W17" s="134"/>
      <c r="X17" s="134"/>
      <c r="Y17" s="135"/>
      <c r="Z17" s="136"/>
      <c r="AA17" s="137"/>
      <c r="AB17" s="137"/>
      <c r="AC17" s="138"/>
      <c r="AD17" s="138"/>
      <c r="AE17" s="139"/>
      <c r="AF17" s="5"/>
    </row>
    <row r="18" spans="1:32" ht="12.75">
      <c r="A18" s="117" t="s">
        <v>158</v>
      </c>
      <c r="B18" s="118" t="s">
        <v>159</v>
      </c>
      <c r="C18" s="119">
        <v>2</v>
      </c>
      <c r="D18" s="120"/>
      <c r="E18" s="120"/>
      <c r="F18" s="121">
        <v>1</v>
      </c>
      <c r="G18" s="122">
        <v>154</v>
      </c>
      <c r="H18" s="123">
        <v>37</v>
      </c>
      <c r="I18" s="124">
        <f t="shared" si="0"/>
        <v>117</v>
      </c>
      <c r="J18" s="140">
        <v>95</v>
      </c>
      <c r="K18" s="125">
        <v>22</v>
      </c>
      <c r="L18" s="141"/>
      <c r="M18" s="127">
        <f t="shared" si="1"/>
        <v>117</v>
      </c>
      <c r="N18" s="128">
        <v>73</v>
      </c>
      <c r="O18" s="129">
        <v>44</v>
      </c>
      <c r="P18" s="130"/>
      <c r="Q18" s="131"/>
      <c r="R18" s="131"/>
      <c r="S18" s="131"/>
      <c r="T18" s="132"/>
      <c r="U18" s="133"/>
      <c r="V18" s="134"/>
      <c r="W18" s="134"/>
      <c r="X18" s="134"/>
      <c r="Y18" s="135"/>
      <c r="Z18" s="136"/>
      <c r="AA18" s="137"/>
      <c r="AB18" s="137"/>
      <c r="AC18" s="138"/>
      <c r="AD18" s="138"/>
      <c r="AE18" s="139"/>
      <c r="AF18" s="5"/>
    </row>
    <row r="19" spans="1:32" ht="12.75">
      <c r="A19" s="117" t="s">
        <v>160</v>
      </c>
      <c r="B19" s="118" t="s">
        <v>161</v>
      </c>
      <c r="C19" s="119"/>
      <c r="D19" s="120"/>
      <c r="E19" s="120"/>
      <c r="F19" s="121">
        <v>2</v>
      </c>
      <c r="G19" s="122">
        <v>103</v>
      </c>
      <c r="H19" s="123">
        <v>25</v>
      </c>
      <c r="I19" s="124">
        <f t="shared" si="0"/>
        <v>78</v>
      </c>
      <c r="J19" s="140">
        <v>78</v>
      </c>
      <c r="K19" s="125"/>
      <c r="L19" s="141"/>
      <c r="M19" s="127">
        <f t="shared" si="1"/>
        <v>78</v>
      </c>
      <c r="N19" s="128">
        <v>34</v>
      </c>
      <c r="O19" s="129">
        <v>44</v>
      </c>
      <c r="P19" s="130"/>
      <c r="Q19" s="131"/>
      <c r="R19" s="131"/>
      <c r="S19" s="131"/>
      <c r="T19" s="132"/>
      <c r="U19" s="133"/>
      <c r="V19" s="134"/>
      <c r="W19" s="134"/>
      <c r="X19" s="134"/>
      <c r="Y19" s="135"/>
      <c r="Z19" s="136"/>
      <c r="AA19" s="137"/>
      <c r="AB19" s="137"/>
      <c r="AC19" s="138"/>
      <c r="AD19" s="138"/>
      <c r="AE19" s="139"/>
      <c r="AF19" s="5"/>
    </row>
    <row r="20" spans="1:32" ht="12.75">
      <c r="A20" s="117" t="s">
        <v>162</v>
      </c>
      <c r="B20" s="118" t="s">
        <v>163</v>
      </c>
      <c r="C20" s="119"/>
      <c r="D20" s="120"/>
      <c r="E20" s="120"/>
      <c r="F20" s="121"/>
      <c r="G20" s="122">
        <v>51</v>
      </c>
      <c r="H20" s="123">
        <v>12</v>
      </c>
      <c r="I20" s="124">
        <f t="shared" si="0"/>
        <v>39</v>
      </c>
      <c r="J20" s="140">
        <v>39</v>
      </c>
      <c r="K20" s="125"/>
      <c r="L20" s="141"/>
      <c r="M20" s="127">
        <f t="shared" si="1"/>
        <v>39</v>
      </c>
      <c r="N20" s="128"/>
      <c r="O20" s="129">
        <v>39</v>
      </c>
      <c r="P20" s="130"/>
      <c r="Q20" s="131"/>
      <c r="R20" s="131"/>
      <c r="S20" s="131"/>
      <c r="T20" s="132"/>
      <c r="U20" s="133"/>
      <c r="V20" s="134"/>
      <c r="W20" s="134"/>
      <c r="X20" s="134"/>
      <c r="Y20" s="135"/>
      <c r="Z20" s="136"/>
      <c r="AA20" s="137"/>
      <c r="AB20" s="137"/>
      <c r="AC20" s="138"/>
      <c r="AD20" s="138"/>
      <c r="AE20" s="139"/>
      <c r="AF20" s="5"/>
    </row>
    <row r="21" spans="1:32" ht="12.75">
      <c r="A21" s="117" t="s">
        <v>164</v>
      </c>
      <c r="B21" s="118" t="s">
        <v>165</v>
      </c>
      <c r="C21" s="119"/>
      <c r="D21" s="120">
        <v>2</v>
      </c>
      <c r="E21" s="120"/>
      <c r="F21" s="121"/>
      <c r="G21" s="122">
        <v>206</v>
      </c>
      <c r="H21" s="123">
        <v>50</v>
      </c>
      <c r="I21" s="124">
        <f t="shared" si="0"/>
        <v>156</v>
      </c>
      <c r="J21" s="140">
        <v>6</v>
      </c>
      <c r="K21" s="125">
        <v>150</v>
      </c>
      <c r="L21" s="141"/>
      <c r="M21" s="127">
        <f t="shared" si="1"/>
        <v>156</v>
      </c>
      <c r="N21" s="128">
        <v>68</v>
      </c>
      <c r="O21" s="129">
        <v>88</v>
      </c>
      <c r="P21" s="130"/>
      <c r="Q21" s="131"/>
      <c r="R21" s="131"/>
      <c r="S21" s="131"/>
      <c r="T21" s="132"/>
      <c r="U21" s="133"/>
      <c r="V21" s="134"/>
      <c r="W21" s="134"/>
      <c r="X21" s="134"/>
      <c r="Y21" s="135"/>
      <c r="Z21" s="136"/>
      <c r="AA21" s="137"/>
      <c r="AB21" s="137"/>
      <c r="AC21" s="138"/>
      <c r="AD21" s="138"/>
      <c r="AE21" s="139"/>
      <c r="AF21" s="5"/>
    </row>
    <row r="22" spans="1:32" ht="22.5">
      <c r="A22" s="117" t="s">
        <v>166</v>
      </c>
      <c r="B22" s="118" t="s">
        <v>167</v>
      </c>
      <c r="C22" s="119"/>
      <c r="D22" s="120">
        <v>1</v>
      </c>
      <c r="E22" s="120"/>
      <c r="F22" s="121"/>
      <c r="G22" s="122">
        <v>52</v>
      </c>
      <c r="H22" s="123">
        <v>13</v>
      </c>
      <c r="I22" s="124">
        <f t="shared" si="0"/>
        <v>39</v>
      </c>
      <c r="J22" s="140">
        <v>39</v>
      </c>
      <c r="K22" s="125"/>
      <c r="L22" s="141"/>
      <c r="M22" s="127">
        <f t="shared" si="1"/>
        <v>39</v>
      </c>
      <c r="N22" s="128">
        <v>39</v>
      </c>
      <c r="O22" s="129"/>
      <c r="P22" s="130"/>
      <c r="Q22" s="131"/>
      <c r="R22" s="131"/>
      <c r="S22" s="131"/>
      <c r="T22" s="132"/>
      <c r="U22" s="133"/>
      <c r="V22" s="134"/>
      <c r="W22" s="134"/>
      <c r="X22" s="134"/>
      <c r="Y22" s="135"/>
      <c r="Z22" s="136"/>
      <c r="AA22" s="137"/>
      <c r="AB22" s="137"/>
      <c r="AC22" s="138"/>
      <c r="AD22" s="138"/>
      <c r="AE22" s="139"/>
      <c r="AF22" s="5"/>
    </row>
    <row r="23" spans="1:32" ht="12.75">
      <c r="A23" s="117" t="s">
        <v>168</v>
      </c>
      <c r="B23" s="142" t="s">
        <v>169</v>
      </c>
      <c r="C23" s="119"/>
      <c r="D23" s="120">
        <v>2</v>
      </c>
      <c r="E23" s="120"/>
      <c r="F23" s="121"/>
      <c r="G23" s="122">
        <v>51</v>
      </c>
      <c r="H23" s="123">
        <v>12</v>
      </c>
      <c r="I23" s="124">
        <f t="shared" si="0"/>
        <v>39</v>
      </c>
      <c r="J23" s="140">
        <v>39</v>
      </c>
      <c r="K23" s="125"/>
      <c r="L23" s="141"/>
      <c r="M23" s="127">
        <f t="shared" si="1"/>
        <v>39</v>
      </c>
      <c r="N23" s="128"/>
      <c r="O23" s="129">
        <v>39</v>
      </c>
      <c r="P23" s="130"/>
      <c r="Q23" s="131"/>
      <c r="R23" s="131"/>
      <c r="S23" s="131"/>
      <c r="T23" s="132"/>
      <c r="U23" s="133"/>
      <c r="V23" s="134"/>
      <c r="W23" s="134"/>
      <c r="X23" s="134"/>
      <c r="Y23" s="135"/>
      <c r="Z23" s="136"/>
      <c r="AA23" s="137"/>
      <c r="AB23" s="137"/>
      <c r="AC23" s="138"/>
      <c r="AD23" s="138"/>
      <c r="AE23" s="139"/>
      <c r="AF23" s="5"/>
    </row>
    <row r="24" spans="1:32" ht="18.75" customHeight="1">
      <c r="A24" s="143" t="s">
        <v>170</v>
      </c>
      <c r="B24" s="144" t="s">
        <v>81</v>
      </c>
      <c r="C24" s="145"/>
      <c r="D24" s="146"/>
      <c r="E24" s="146"/>
      <c r="F24" s="147"/>
      <c r="G24" s="148">
        <f>SUM(G25+G73)</f>
        <v>3648</v>
      </c>
      <c r="H24" s="149">
        <f>SUM(H25+H73)</f>
        <v>804</v>
      </c>
      <c r="I24" s="150">
        <f>SUM(I25+I73)</f>
        <v>2844</v>
      </c>
      <c r="J24" s="151">
        <f>J25+J72</f>
        <v>1565</v>
      </c>
      <c r="K24" s="152">
        <f>K25+K72</f>
        <v>1151</v>
      </c>
      <c r="L24" s="153">
        <f>L25+L72</f>
        <v>48</v>
      </c>
      <c r="M24" s="154"/>
      <c r="N24" s="155"/>
      <c r="O24" s="156"/>
      <c r="P24" s="157">
        <f>SUM(P25+P73)</f>
        <v>864</v>
      </c>
      <c r="Q24" s="158">
        <f>SUM(Q25+Q73)</f>
        <v>360</v>
      </c>
      <c r="R24" s="159"/>
      <c r="S24" s="159">
        <f>SUM(S25+S73)</f>
        <v>504</v>
      </c>
      <c r="T24" s="132"/>
      <c r="U24" s="133">
        <f>SUM(U25+U73)</f>
        <v>936</v>
      </c>
      <c r="V24" s="134">
        <f>SUM(V25+V73)</f>
        <v>396</v>
      </c>
      <c r="W24" s="134"/>
      <c r="X24" s="134">
        <f>SUM(X25+X73)</f>
        <v>540</v>
      </c>
      <c r="Y24" s="135"/>
      <c r="Z24" s="136">
        <f>SUM(Z25+Z73)</f>
        <v>1044</v>
      </c>
      <c r="AA24" s="137">
        <f>SUM(AA25+AA73)</f>
        <v>612</v>
      </c>
      <c r="AB24" s="137">
        <f>SUM(AB25+AB73)</f>
        <v>432</v>
      </c>
      <c r="AC24" s="138"/>
      <c r="AD24" s="138"/>
      <c r="AE24" s="139"/>
      <c r="AF24" s="5"/>
    </row>
    <row r="25" spans="1:32" ht="34.5" customHeight="1">
      <c r="A25" s="143" t="s">
        <v>171</v>
      </c>
      <c r="B25" s="144" t="s">
        <v>172</v>
      </c>
      <c r="C25" s="160"/>
      <c r="D25" s="161"/>
      <c r="E25" s="161"/>
      <c r="F25" s="162"/>
      <c r="G25" s="163">
        <f>SUM(G26+G39+G46+G60)</f>
        <v>3458</v>
      </c>
      <c r="H25" s="164">
        <f>SUM(H26+H39+H46+H60)</f>
        <v>764</v>
      </c>
      <c r="I25" s="150">
        <f>SUM(I26+I39+I46+I60)</f>
        <v>2694</v>
      </c>
      <c r="J25" s="151">
        <f>SUM(J26+J39+J46+J60)</f>
        <v>1415</v>
      </c>
      <c r="K25" s="152">
        <f>SUM(K26+K39+K46+K60+K67)</f>
        <v>1151</v>
      </c>
      <c r="L25" s="153">
        <f>SUM(L26+L39+L46+L60)</f>
        <v>48</v>
      </c>
      <c r="M25" s="154"/>
      <c r="N25" s="155"/>
      <c r="O25" s="156"/>
      <c r="P25" s="157">
        <f>SUM(P26+P39+P46+P60)</f>
        <v>864</v>
      </c>
      <c r="Q25" s="158">
        <f>SUM(Q26+Q39+Q46+Q60)</f>
        <v>360</v>
      </c>
      <c r="R25" s="158"/>
      <c r="S25" s="159">
        <f>SUM(S26+S39+S46+S60+S67)</f>
        <v>504</v>
      </c>
      <c r="T25" s="132"/>
      <c r="U25" s="133">
        <f>SUM(U26+U46+U60)</f>
        <v>858</v>
      </c>
      <c r="V25" s="134">
        <f>SUM(V26+V46+V60)</f>
        <v>363</v>
      </c>
      <c r="W25" s="134"/>
      <c r="X25" s="134">
        <f>SUM(X26+X46+X60)</f>
        <v>495</v>
      </c>
      <c r="Y25" s="135"/>
      <c r="Z25" s="136">
        <f>SUM(Z26+Z46+Z60)</f>
        <v>972</v>
      </c>
      <c r="AA25" s="137">
        <f>SUM(AA26+AA46+AA60)</f>
        <v>561</v>
      </c>
      <c r="AB25" s="137">
        <f>SUM(AB26+AB46+AB60)</f>
        <v>411</v>
      </c>
      <c r="AC25" s="138"/>
      <c r="AD25" s="138"/>
      <c r="AE25" s="139"/>
      <c r="AF25" s="5"/>
    </row>
    <row r="26" spans="1:32" ht="44.25" customHeight="1">
      <c r="A26" s="143" t="s">
        <v>173</v>
      </c>
      <c r="B26" s="165" t="s">
        <v>174</v>
      </c>
      <c r="C26" s="119"/>
      <c r="D26" s="120"/>
      <c r="E26" s="120"/>
      <c r="F26" s="121"/>
      <c r="G26" s="166">
        <f>G27+G28+G29+G30+G31+G32+G33+G34</f>
        <v>722</v>
      </c>
      <c r="H26" s="167">
        <f>H27+H28+H29+H30+H31+H32+H33+H34</f>
        <v>150</v>
      </c>
      <c r="I26" s="167">
        <f>I27+I28+I29+I30+I31+I32+I33+I34</f>
        <v>572</v>
      </c>
      <c r="J26" s="167">
        <f>J27+J28+J29+J30+J31+J32+J33+J34</f>
        <v>232</v>
      </c>
      <c r="K26" s="167">
        <f>K27+K28+K29+K30+K31+K32+K33+K34</f>
        <v>340</v>
      </c>
      <c r="L26" s="168"/>
      <c r="M26" s="154"/>
      <c r="N26" s="155"/>
      <c r="O26" s="156"/>
      <c r="P26" s="157">
        <f>P28+P29+P30+P31+P32+P33+P27</f>
        <v>168</v>
      </c>
      <c r="Q26" s="159">
        <f>Q33+Q32+Q31+Q30+Q29+Q28+Q27</f>
        <v>65</v>
      </c>
      <c r="R26" s="159"/>
      <c r="S26" s="159">
        <f>S33+S32+S31+S30+S29+S28+S27</f>
        <v>103</v>
      </c>
      <c r="T26" s="132"/>
      <c r="U26" s="133">
        <v>164</v>
      </c>
      <c r="V26" s="134">
        <f>V27+V28+V29+V30+V31+V32+V33</f>
        <v>70</v>
      </c>
      <c r="W26" s="134"/>
      <c r="X26" s="134">
        <f>X27+X28+X29+X30+X31+X32+X33</f>
        <v>94</v>
      </c>
      <c r="Y26" s="135"/>
      <c r="Z26" s="136">
        <f>Z27+Z28+Z29+Z30+Z31+Z32+Z33+Z34</f>
        <v>240</v>
      </c>
      <c r="AA26" s="137">
        <f>AA27+AA28+AA29+AA30+AA31+AA32+AA33+AA34</f>
        <v>118</v>
      </c>
      <c r="AB26" s="137">
        <f>AB27+AB28+AB29+AB30+AB31+AB32+AB33+AB34</f>
        <v>122</v>
      </c>
      <c r="AC26" s="137"/>
      <c r="AD26" s="137"/>
      <c r="AE26" s="169"/>
      <c r="AF26" s="5"/>
    </row>
    <row r="27" spans="1:32" ht="18" customHeight="1">
      <c r="A27" s="170" t="s">
        <v>175</v>
      </c>
      <c r="B27" s="171" t="s">
        <v>176</v>
      </c>
      <c r="C27" s="119"/>
      <c r="D27" s="120">
        <v>6</v>
      </c>
      <c r="E27" s="172"/>
      <c r="F27" s="173"/>
      <c r="G27" s="122">
        <v>56</v>
      </c>
      <c r="H27" s="123">
        <v>12</v>
      </c>
      <c r="I27" s="124">
        <v>44</v>
      </c>
      <c r="J27" s="123">
        <v>44</v>
      </c>
      <c r="K27" s="125"/>
      <c r="L27" s="126"/>
      <c r="M27" s="127"/>
      <c r="N27" s="128"/>
      <c r="O27" s="129"/>
      <c r="P27" s="130"/>
      <c r="Q27" s="131"/>
      <c r="R27" s="131"/>
      <c r="S27" s="131"/>
      <c r="T27" s="174"/>
      <c r="U27" s="175">
        <v>44</v>
      </c>
      <c r="V27" s="176">
        <v>20</v>
      </c>
      <c r="W27" s="176"/>
      <c r="X27" s="176">
        <v>24</v>
      </c>
      <c r="Y27" s="177"/>
      <c r="Z27" s="178"/>
      <c r="AA27" s="138"/>
      <c r="AB27" s="138"/>
      <c r="AC27" s="138"/>
      <c r="AD27" s="138"/>
      <c r="AE27" s="139"/>
      <c r="AF27" s="5"/>
    </row>
    <row r="28" spans="1:32" ht="15.75" customHeight="1">
      <c r="A28" s="170" t="s">
        <v>177</v>
      </c>
      <c r="B28" s="171" t="s">
        <v>178</v>
      </c>
      <c r="C28" s="119"/>
      <c r="D28" s="120"/>
      <c r="E28" s="172"/>
      <c r="F28" s="121">
        <v>4</v>
      </c>
      <c r="G28" s="122">
        <v>41</v>
      </c>
      <c r="H28" s="123">
        <v>9</v>
      </c>
      <c r="I28" s="124">
        <v>32</v>
      </c>
      <c r="J28" s="123">
        <v>28</v>
      </c>
      <c r="K28" s="125">
        <v>4</v>
      </c>
      <c r="L28" s="126"/>
      <c r="M28" s="127"/>
      <c r="N28" s="128"/>
      <c r="O28" s="129"/>
      <c r="P28" s="130">
        <v>32</v>
      </c>
      <c r="Q28" s="131"/>
      <c r="R28" s="131"/>
      <c r="S28" s="131">
        <v>32</v>
      </c>
      <c r="T28" s="174"/>
      <c r="U28" s="175"/>
      <c r="V28" s="176"/>
      <c r="W28" s="176"/>
      <c r="X28" s="176"/>
      <c r="Y28" s="177"/>
      <c r="Z28" s="178"/>
      <c r="AA28" s="138"/>
      <c r="AB28" s="138"/>
      <c r="AC28" s="138"/>
      <c r="AD28" s="138"/>
      <c r="AE28" s="139"/>
      <c r="AF28" s="5"/>
    </row>
    <row r="29" spans="1:32" ht="19.5" customHeight="1">
      <c r="A29" s="170" t="s">
        <v>179</v>
      </c>
      <c r="B29" s="171" t="s">
        <v>180</v>
      </c>
      <c r="C29" s="119"/>
      <c r="D29" s="120">
        <v>3.4</v>
      </c>
      <c r="E29" s="179"/>
      <c r="F29" s="180"/>
      <c r="G29" s="122">
        <v>71</v>
      </c>
      <c r="H29" s="123">
        <v>15</v>
      </c>
      <c r="I29" s="124">
        <v>56</v>
      </c>
      <c r="J29" s="123">
        <v>46</v>
      </c>
      <c r="K29" s="125">
        <v>10</v>
      </c>
      <c r="L29" s="126"/>
      <c r="M29" s="127"/>
      <c r="N29" s="128"/>
      <c r="O29" s="129"/>
      <c r="P29" s="130">
        <v>56</v>
      </c>
      <c r="Q29" s="131">
        <v>25</v>
      </c>
      <c r="R29" s="131"/>
      <c r="S29" s="131">
        <v>31</v>
      </c>
      <c r="T29" s="174"/>
      <c r="U29" s="175"/>
      <c r="V29" s="176"/>
      <c r="W29" s="176"/>
      <c r="X29" s="176"/>
      <c r="Y29" s="177"/>
      <c r="Z29" s="178"/>
      <c r="AA29" s="138"/>
      <c r="AB29" s="138"/>
      <c r="AC29" s="138"/>
      <c r="AD29" s="138"/>
      <c r="AE29" s="139"/>
      <c r="AF29" s="5"/>
    </row>
    <row r="30" spans="1:32" ht="12.75">
      <c r="A30" s="170" t="s">
        <v>181</v>
      </c>
      <c r="B30" s="171" t="s">
        <v>145</v>
      </c>
      <c r="C30" s="119"/>
      <c r="D30" s="120" t="s">
        <v>182</v>
      </c>
      <c r="E30" s="172"/>
      <c r="F30" s="181"/>
      <c r="G30" s="122">
        <v>199</v>
      </c>
      <c r="H30" s="123">
        <v>41</v>
      </c>
      <c r="I30" s="124">
        <v>158</v>
      </c>
      <c r="J30" s="123"/>
      <c r="K30" s="125">
        <v>158</v>
      </c>
      <c r="L30" s="126"/>
      <c r="M30" s="127"/>
      <c r="N30" s="128"/>
      <c r="O30" s="129"/>
      <c r="P30" s="130">
        <v>40</v>
      </c>
      <c r="Q30" s="131">
        <v>20</v>
      </c>
      <c r="R30" s="131"/>
      <c r="S30" s="131">
        <v>20</v>
      </c>
      <c r="T30" s="174"/>
      <c r="U30" s="175">
        <v>60</v>
      </c>
      <c r="V30" s="176">
        <v>25</v>
      </c>
      <c r="W30" s="176"/>
      <c r="X30" s="176">
        <v>35</v>
      </c>
      <c r="Y30" s="177"/>
      <c r="Z30" s="178">
        <v>58</v>
      </c>
      <c r="AA30" s="138">
        <v>34</v>
      </c>
      <c r="AB30" s="138">
        <v>24</v>
      </c>
      <c r="AC30" s="138"/>
      <c r="AD30" s="138"/>
      <c r="AE30" s="139"/>
      <c r="AF30" s="5"/>
    </row>
    <row r="31" spans="1:32" ht="12.75">
      <c r="A31" s="170" t="s">
        <v>183</v>
      </c>
      <c r="B31" s="171" t="s">
        <v>184</v>
      </c>
      <c r="C31" s="119">
        <v>8</v>
      </c>
      <c r="D31" s="120">
        <v>4.6</v>
      </c>
      <c r="E31" s="120"/>
      <c r="F31" s="121"/>
      <c r="G31" s="122">
        <v>199</v>
      </c>
      <c r="H31" s="123">
        <v>41</v>
      </c>
      <c r="I31" s="124">
        <v>158</v>
      </c>
      <c r="J31" s="123">
        <v>8</v>
      </c>
      <c r="K31" s="125">
        <v>150</v>
      </c>
      <c r="L31" s="126"/>
      <c r="M31" s="127"/>
      <c r="N31" s="128"/>
      <c r="O31" s="129"/>
      <c r="P31" s="130">
        <v>40</v>
      </c>
      <c r="Q31" s="131">
        <v>20</v>
      </c>
      <c r="R31" s="131"/>
      <c r="S31" s="131">
        <v>20</v>
      </c>
      <c r="T31" s="174"/>
      <c r="U31" s="175">
        <v>60</v>
      </c>
      <c r="V31" s="176">
        <v>25</v>
      </c>
      <c r="W31" s="176"/>
      <c r="X31" s="176">
        <v>35</v>
      </c>
      <c r="Y31" s="177"/>
      <c r="Z31" s="178">
        <v>58</v>
      </c>
      <c r="AA31" s="138">
        <v>34</v>
      </c>
      <c r="AB31" s="138">
        <v>24</v>
      </c>
      <c r="AC31" s="138"/>
      <c r="AD31" s="138"/>
      <c r="AE31" s="139"/>
      <c r="AF31" s="5"/>
    </row>
    <row r="32" spans="1:32" ht="15" customHeight="1">
      <c r="A32" s="170" t="s">
        <v>185</v>
      </c>
      <c r="B32" s="171" t="s">
        <v>186</v>
      </c>
      <c r="C32" s="119"/>
      <c r="D32" s="120"/>
      <c r="E32" s="182"/>
      <c r="F32" s="121">
        <v>2</v>
      </c>
      <c r="G32" s="122">
        <v>40</v>
      </c>
      <c r="H32" s="123">
        <v>8</v>
      </c>
      <c r="I32" s="124">
        <v>32</v>
      </c>
      <c r="J32" s="123">
        <v>27</v>
      </c>
      <c r="K32" s="125">
        <v>5</v>
      </c>
      <c r="L32" s="126"/>
      <c r="M32" s="127"/>
      <c r="N32" s="128"/>
      <c r="O32" s="129"/>
      <c r="P32" s="130"/>
      <c r="Q32" s="131"/>
      <c r="R32" s="131"/>
      <c r="S32" s="131"/>
      <c r="T32" s="174"/>
      <c r="U32" s="175"/>
      <c r="V32" s="176"/>
      <c r="W32" s="176"/>
      <c r="X32" s="176"/>
      <c r="Y32" s="177"/>
      <c r="Z32" s="178">
        <v>32</v>
      </c>
      <c r="AA32" s="138">
        <v>32</v>
      </c>
      <c r="AB32" s="138"/>
      <c r="AC32" s="138"/>
      <c r="AD32" s="138"/>
      <c r="AE32" s="139"/>
      <c r="AF32" s="5"/>
    </row>
    <row r="33" spans="1:32" ht="16.5" customHeight="1">
      <c r="A33" s="170" t="s">
        <v>187</v>
      </c>
      <c r="B33" s="171" t="s">
        <v>188</v>
      </c>
      <c r="C33" s="119"/>
      <c r="D33" s="120">
        <v>8</v>
      </c>
      <c r="E33" s="120"/>
      <c r="F33" s="121"/>
      <c r="G33" s="122">
        <v>40</v>
      </c>
      <c r="H33" s="123">
        <v>8</v>
      </c>
      <c r="I33" s="124">
        <v>32</v>
      </c>
      <c r="J33" s="123">
        <v>27</v>
      </c>
      <c r="K33" s="125">
        <v>5</v>
      </c>
      <c r="L33" s="126"/>
      <c r="M33" s="127"/>
      <c r="N33" s="128"/>
      <c r="O33" s="129"/>
      <c r="P33" s="130"/>
      <c r="Q33" s="131"/>
      <c r="R33" s="131"/>
      <c r="S33" s="131"/>
      <c r="T33" s="174"/>
      <c r="U33" s="175"/>
      <c r="V33" s="176"/>
      <c r="W33" s="176"/>
      <c r="X33" s="176"/>
      <c r="Y33" s="177"/>
      <c r="Z33" s="178">
        <v>32</v>
      </c>
      <c r="AA33" s="138"/>
      <c r="AB33" s="138">
        <v>32</v>
      </c>
      <c r="AC33" s="138"/>
      <c r="AD33" s="138"/>
      <c r="AE33" s="139"/>
      <c r="AF33" s="5"/>
    </row>
    <row r="34" spans="1:32" ht="41.25" customHeight="1">
      <c r="A34" s="143" t="s">
        <v>189</v>
      </c>
      <c r="B34" s="165" t="s">
        <v>190</v>
      </c>
      <c r="C34" s="119"/>
      <c r="D34" s="120"/>
      <c r="E34" s="120"/>
      <c r="F34" s="121"/>
      <c r="G34" s="183">
        <f>G35+G36+G37+G38</f>
        <v>76</v>
      </c>
      <c r="H34" s="151">
        <f>H35+H36+H37+H38</f>
        <v>16</v>
      </c>
      <c r="I34" s="150">
        <f>I35+I36+I37+I38</f>
        <v>60</v>
      </c>
      <c r="J34" s="151">
        <f>J35+J36+J37+J38</f>
        <v>52</v>
      </c>
      <c r="K34" s="152">
        <f>K35+K36+K37+K38</f>
        <v>8</v>
      </c>
      <c r="L34" s="153">
        <v>0</v>
      </c>
      <c r="M34" s="154"/>
      <c r="N34" s="155"/>
      <c r="O34" s="156"/>
      <c r="P34" s="157"/>
      <c r="Q34" s="159"/>
      <c r="R34" s="159"/>
      <c r="S34" s="159"/>
      <c r="T34" s="132"/>
      <c r="U34" s="133"/>
      <c r="V34" s="134"/>
      <c r="W34" s="134"/>
      <c r="X34" s="134"/>
      <c r="Y34" s="135"/>
      <c r="Z34" s="136">
        <f>Z35+Z36+Z37+Z38</f>
        <v>60</v>
      </c>
      <c r="AA34" s="137">
        <f>AA35+AA36+AA38+AA37</f>
        <v>18</v>
      </c>
      <c r="AB34" s="137">
        <f>AB35+AB36+AB37+AB38</f>
        <v>42</v>
      </c>
      <c r="AC34" s="137"/>
      <c r="AD34" s="137"/>
      <c r="AE34" s="169"/>
      <c r="AF34" s="5"/>
    </row>
    <row r="35" spans="1:32" ht="15.75" customHeight="1">
      <c r="A35" s="170" t="s">
        <v>191</v>
      </c>
      <c r="B35" s="171" t="s">
        <v>192</v>
      </c>
      <c r="C35" s="119"/>
      <c r="D35" s="120"/>
      <c r="E35" s="120"/>
      <c r="F35" s="121"/>
      <c r="G35" s="122"/>
      <c r="H35" s="123"/>
      <c r="I35" s="124"/>
      <c r="J35" s="123"/>
      <c r="K35" s="125"/>
      <c r="L35" s="126"/>
      <c r="M35" s="127"/>
      <c r="N35" s="128"/>
      <c r="O35" s="129"/>
      <c r="P35" s="130"/>
      <c r="Q35" s="131"/>
      <c r="R35" s="131"/>
      <c r="S35" s="131"/>
      <c r="T35" s="174"/>
      <c r="U35" s="175"/>
      <c r="V35" s="176"/>
      <c r="W35" s="176"/>
      <c r="X35" s="176"/>
      <c r="Y35" s="177"/>
      <c r="Z35" s="178"/>
      <c r="AA35" s="138"/>
      <c r="AB35" s="138"/>
      <c r="AC35" s="138"/>
      <c r="AD35" s="138"/>
      <c r="AE35" s="139"/>
      <c r="AF35" s="5"/>
    </row>
    <row r="36" spans="1:32" ht="12.75">
      <c r="A36" s="170"/>
      <c r="B36" s="171" t="s">
        <v>193</v>
      </c>
      <c r="C36" s="119"/>
      <c r="D36" s="120"/>
      <c r="E36" s="120"/>
      <c r="F36" s="121"/>
      <c r="G36" s="122"/>
      <c r="H36" s="123"/>
      <c r="I36" s="124"/>
      <c r="J36" s="123"/>
      <c r="K36" s="125"/>
      <c r="L36" s="126"/>
      <c r="M36" s="127"/>
      <c r="N36" s="128"/>
      <c r="O36" s="129"/>
      <c r="P36" s="130"/>
      <c r="Q36" s="131"/>
      <c r="R36" s="131"/>
      <c r="S36" s="131"/>
      <c r="T36" s="174"/>
      <c r="U36" s="175"/>
      <c r="V36" s="176"/>
      <c r="W36" s="176"/>
      <c r="X36" s="176"/>
      <c r="Y36" s="177"/>
      <c r="Z36" s="178"/>
      <c r="AA36" s="138"/>
      <c r="AB36" s="138"/>
      <c r="AC36" s="138"/>
      <c r="AD36" s="138"/>
      <c r="AE36" s="139"/>
      <c r="AF36" s="5"/>
    </row>
    <row r="37" spans="1:32" ht="12.75">
      <c r="A37" s="170" t="s">
        <v>194</v>
      </c>
      <c r="B37" s="171" t="s">
        <v>195</v>
      </c>
      <c r="C37" s="119"/>
      <c r="D37" s="120"/>
      <c r="E37" s="120"/>
      <c r="F37" s="121">
        <v>8</v>
      </c>
      <c r="G37" s="122">
        <v>76</v>
      </c>
      <c r="H37" s="184">
        <v>16</v>
      </c>
      <c r="I37" s="185">
        <v>60</v>
      </c>
      <c r="J37" s="186">
        <v>52</v>
      </c>
      <c r="K37" s="187">
        <v>8</v>
      </c>
      <c r="L37" s="126"/>
      <c r="M37" s="127"/>
      <c r="N37" s="128"/>
      <c r="O37" s="129"/>
      <c r="P37" s="130"/>
      <c r="Q37" s="131"/>
      <c r="R37" s="131"/>
      <c r="S37" s="131"/>
      <c r="T37" s="174"/>
      <c r="U37" s="175"/>
      <c r="V37" s="176"/>
      <c r="W37" s="176"/>
      <c r="X37" s="176"/>
      <c r="Y37" s="177"/>
      <c r="Z37" s="178">
        <v>60</v>
      </c>
      <c r="AA37" s="138">
        <v>18</v>
      </c>
      <c r="AB37" s="138">
        <v>42</v>
      </c>
      <c r="AC37" s="138"/>
      <c r="AD37" s="138"/>
      <c r="AE37" s="139"/>
      <c r="AF37" s="5"/>
    </row>
    <row r="38" spans="1:32" ht="22.5">
      <c r="A38" s="170"/>
      <c r="B38" s="171" t="s">
        <v>196</v>
      </c>
      <c r="C38" s="119"/>
      <c r="D38" s="120"/>
      <c r="E38" s="120"/>
      <c r="F38" s="121"/>
      <c r="G38" s="122"/>
      <c r="H38" s="123"/>
      <c r="I38" s="124"/>
      <c r="J38" s="123"/>
      <c r="K38" s="125"/>
      <c r="L38" s="126"/>
      <c r="M38" s="127"/>
      <c r="N38" s="128"/>
      <c r="O38" s="129"/>
      <c r="P38" s="130"/>
      <c r="Q38" s="131"/>
      <c r="R38" s="131"/>
      <c r="S38" s="131"/>
      <c r="T38" s="174"/>
      <c r="U38" s="175"/>
      <c r="V38" s="176"/>
      <c r="W38" s="176"/>
      <c r="X38" s="176"/>
      <c r="Y38" s="177"/>
      <c r="Z38" s="178"/>
      <c r="AA38" s="138"/>
      <c r="AB38" s="138"/>
      <c r="AC38" s="138"/>
      <c r="AD38" s="138"/>
      <c r="AE38" s="139"/>
      <c r="AF38" s="5"/>
    </row>
    <row r="39" spans="1:32" ht="29.25" customHeight="1">
      <c r="A39" s="143" t="s">
        <v>197</v>
      </c>
      <c r="B39" s="165" t="s">
        <v>198</v>
      </c>
      <c r="C39" s="188"/>
      <c r="D39" s="189"/>
      <c r="E39" s="190"/>
      <c r="F39" s="191"/>
      <c r="G39" s="166">
        <f>G40+G41+G42+G43+G44</f>
        <v>360</v>
      </c>
      <c r="H39" s="167">
        <f>H40+H41+H42+H43+H44</f>
        <v>110</v>
      </c>
      <c r="I39" s="167">
        <f>I40+I41+I42+I43+I44</f>
        <v>250</v>
      </c>
      <c r="J39" s="167">
        <f>J40+J41+J42+J43+J44</f>
        <v>140</v>
      </c>
      <c r="K39" s="167">
        <f>K40+K41+K42+K43+K44</f>
        <v>110</v>
      </c>
      <c r="L39" s="168">
        <v>0</v>
      </c>
      <c r="M39" s="154"/>
      <c r="N39" s="155"/>
      <c r="O39" s="156"/>
      <c r="P39" s="157">
        <f>P40+P41+P42+P43+P44</f>
        <v>250</v>
      </c>
      <c r="Q39" s="159">
        <f>Q40+Q41+Q42+Q43+Q44</f>
        <v>100</v>
      </c>
      <c r="R39" s="159"/>
      <c r="S39" s="159">
        <f>S40+S41+S42+S43+S44</f>
        <v>150</v>
      </c>
      <c r="T39" s="132"/>
      <c r="U39" s="133"/>
      <c r="V39" s="134"/>
      <c r="W39" s="134"/>
      <c r="X39" s="134"/>
      <c r="Y39" s="135"/>
      <c r="Z39" s="136"/>
      <c r="AA39" s="137"/>
      <c r="AB39" s="137"/>
      <c r="AC39" s="138"/>
      <c r="AD39" s="138"/>
      <c r="AE39" s="139"/>
      <c r="AF39" s="5"/>
    </row>
    <row r="40" spans="1:32" ht="16.5" customHeight="1">
      <c r="A40" s="170" t="s">
        <v>199</v>
      </c>
      <c r="B40" s="171" t="s">
        <v>153</v>
      </c>
      <c r="C40" s="119">
        <v>3</v>
      </c>
      <c r="D40" s="120"/>
      <c r="E40" s="172"/>
      <c r="F40" s="121"/>
      <c r="G40" s="122">
        <v>58</v>
      </c>
      <c r="H40" s="123">
        <v>18</v>
      </c>
      <c r="I40" s="124">
        <v>40</v>
      </c>
      <c r="J40" s="123">
        <v>20</v>
      </c>
      <c r="K40" s="125">
        <v>20</v>
      </c>
      <c r="L40" s="126"/>
      <c r="M40" s="127"/>
      <c r="N40" s="128"/>
      <c r="O40" s="129"/>
      <c r="P40" s="130">
        <v>40</v>
      </c>
      <c r="Q40" s="131">
        <v>40</v>
      </c>
      <c r="R40" s="131"/>
      <c r="S40" s="131"/>
      <c r="T40" s="174"/>
      <c r="U40" s="175"/>
      <c r="V40" s="176"/>
      <c r="W40" s="176"/>
      <c r="X40" s="176"/>
      <c r="Y40" s="177"/>
      <c r="Z40" s="178"/>
      <c r="AA40" s="138"/>
      <c r="AB40" s="138"/>
      <c r="AC40" s="138"/>
      <c r="AD40" s="138"/>
      <c r="AE40" s="139"/>
      <c r="AF40" s="5"/>
    </row>
    <row r="41" spans="1:32" ht="18.75" customHeight="1">
      <c r="A41" s="170" t="s">
        <v>200</v>
      </c>
      <c r="B41" s="171" t="s">
        <v>201</v>
      </c>
      <c r="C41" s="119"/>
      <c r="D41" s="120"/>
      <c r="E41" s="172"/>
      <c r="F41" s="121">
        <v>4</v>
      </c>
      <c r="G41" s="122">
        <v>86</v>
      </c>
      <c r="H41" s="123">
        <v>26</v>
      </c>
      <c r="I41" s="124">
        <v>60</v>
      </c>
      <c r="J41" s="123">
        <v>30</v>
      </c>
      <c r="K41" s="125">
        <v>30</v>
      </c>
      <c r="L41" s="126"/>
      <c r="M41" s="127"/>
      <c r="N41" s="128"/>
      <c r="O41" s="129"/>
      <c r="P41" s="130">
        <v>60</v>
      </c>
      <c r="Q41" s="131">
        <v>20</v>
      </c>
      <c r="R41" s="131"/>
      <c r="S41" s="131">
        <v>40</v>
      </c>
      <c r="T41" s="174"/>
      <c r="U41" s="192"/>
      <c r="V41" s="193"/>
      <c r="W41" s="193"/>
      <c r="X41" s="176"/>
      <c r="Y41" s="177"/>
      <c r="Z41" s="178"/>
      <c r="AA41" s="138"/>
      <c r="AB41" s="138"/>
      <c r="AC41" s="138"/>
      <c r="AD41" s="138"/>
      <c r="AE41" s="139"/>
      <c r="AF41" s="5"/>
    </row>
    <row r="42" spans="1:32" ht="22.5" customHeight="1">
      <c r="A42" s="170" t="s">
        <v>202</v>
      </c>
      <c r="B42" s="171" t="s">
        <v>203</v>
      </c>
      <c r="C42" s="119"/>
      <c r="D42" s="120">
        <v>4</v>
      </c>
      <c r="E42" s="120"/>
      <c r="F42" s="121"/>
      <c r="G42" s="122">
        <v>46</v>
      </c>
      <c r="H42" s="123">
        <v>14</v>
      </c>
      <c r="I42" s="124">
        <v>32</v>
      </c>
      <c r="J42" s="123">
        <v>32</v>
      </c>
      <c r="K42" s="125"/>
      <c r="L42" s="126"/>
      <c r="M42" s="194"/>
      <c r="N42" s="195"/>
      <c r="O42" s="196"/>
      <c r="P42" s="197">
        <v>32</v>
      </c>
      <c r="Q42" s="198"/>
      <c r="R42" s="198"/>
      <c r="S42" s="198">
        <v>32</v>
      </c>
      <c r="T42" s="199"/>
      <c r="U42" s="175"/>
      <c r="V42" s="176"/>
      <c r="W42" s="176"/>
      <c r="X42" s="193"/>
      <c r="Y42" s="200"/>
      <c r="Z42" s="201"/>
      <c r="AA42" s="202"/>
      <c r="AB42" s="202"/>
      <c r="AC42" s="202"/>
      <c r="AD42" s="202"/>
      <c r="AE42" s="203"/>
      <c r="AF42" s="5"/>
    </row>
    <row r="43" spans="1:32" ht="16.5" customHeight="1">
      <c r="A43" s="204" t="s">
        <v>204</v>
      </c>
      <c r="B43" s="171" t="s">
        <v>205</v>
      </c>
      <c r="C43" s="119"/>
      <c r="D43" s="120">
        <v>4</v>
      </c>
      <c r="E43" s="120"/>
      <c r="F43" s="121"/>
      <c r="G43" s="122">
        <v>86</v>
      </c>
      <c r="H43" s="123">
        <v>26</v>
      </c>
      <c r="I43" s="124">
        <v>60</v>
      </c>
      <c r="J43" s="123">
        <v>24</v>
      </c>
      <c r="K43" s="125">
        <v>36</v>
      </c>
      <c r="L43" s="126"/>
      <c r="M43" s="194"/>
      <c r="N43" s="195"/>
      <c r="O43" s="196"/>
      <c r="P43" s="197">
        <v>60</v>
      </c>
      <c r="Q43" s="198">
        <v>20</v>
      </c>
      <c r="R43" s="198"/>
      <c r="S43" s="198">
        <v>40</v>
      </c>
      <c r="T43" s="199"/>
      <c r="U43" s="175"/>
      <c r="V43" s="176"/>
      <c r="W43" s="176"/>
      <c r="X43" s="193"/>
      <c r="Y43" s="200"/>
      <c r="Z43" s="201"/>
      <c r="AA43" s="202"/>
      <c r="AB43" s="202"/>
      <c r="AC43" s="202"/>
      <c r="AD43" s="202"/>
      <c r="AE43" s="203"/>
      <c r="AF43" s="5"/>
    </row>
    <row r="44" spans="1:32" ht="16.5" customHeight="1">
      <c r="A44" s="205" t="s">
        <v>206</v>
      </c>
      <c r="B44" s="206" t="s">
        <v>207</v>
      </c>
      <c r="C44" s="207"/>
      <c r="D44" s="208">
        <v>4</v>
      </c>
      <c r="E44" s="208"/>
      <c r="F44" s="209"/>
      <c r="G44" s="210">
        <v>84</v>
      </c>
      <c r="H44" s="211">
        <v>26</v>
      </c>
      <c r="I44" s="212">
        <v>58</v>
      </c>
      <c r="J44" s="211">
        <v>34</v>
      </c>
      <c r="K44" s="213">
        <v>24</v>
      </c>
      <c r="L44" s="214"/>
      <c r="M44" s="215"/>
      <c r="N44" s="216"/>
      <c r="O44" s="217"/>
      <c r="P44" s="218">
        <v>58</v>
      </c>
      <c r="Q44" s="219">
        <v>20</v>
      </c>
      <c r="R44" s="219"/>
      <c r="S44" s="219">
        <v>38</v>
      </c>
      <c r="T44" s="220"/>
      <c r="U44" s="221"/>
      <c r="V44" s="222"/>
      <c r="W44" s="222"/>
      <c r="X44" s="223"/>
      <c r="Y44" s="224"/>
      <c r="Z44" s="225"/>
      <c r="AA44" s="226"/>
      <c r="AB44" s="226"/>
      <c r="AC44" s="226"/>
      <c r="AD44" s="226"/>
      <c r="AE44" s="227"/>
      <c r="AF44" s="5"/>
    </row>
    <row r="45" spans="1:32" ht="21" customHeight="1">
      <c r="A45" s="228">
        <v>1</v>
      </c>
      <c r="B45" s="229">
        <v>2</v>
      </c>
      <c r="C45" s="230">
        <v>3</v>
      </c>
      <c r="D45" s="231">
        <v>4</v>
      </c>
      <c r="E45" s="231">
        <v>5</v>
      </c>
      <c r="F45" s="232">
        <v>6</v>
      </c>
      <c r="G45" s="233">
        <v>7</v>
      </c>
      <c r="H45" s="234">
        <v>8</v>
      </c>
      <c r="I45" s="235">
        <v>9</v>
      </c>
      <c r="J45" s="234">
        <v>10</v>
      </c>
      <c r="K45" s="236">
        <v>11</v>
      </c>
      <c r="L45" s="237">
        <v>12</v>
      </c>
      <c r="M45" s="238">
        <v>13</v>
      </c>
      <c r="N45" s="239">
        <v>14</v>
      </c>
      <c r="O45" s="240">
        <v>15</v>
      </c>
      <c r="P45" s="241">
        <v>16</v>
      </c>
      <c r="Q45" s="242">
        <v>17</v>
      </c>
      <c r="R45" s="242"/>
      <c r="S45" s="242">
        <v>19</v>
      </c>
      <c r="T45" s="243">
        <v>20</v>
      </c>
      <c r="U45" s="244">
        <v>21</v>
      </c>
      <c r="V45" s="245">
        <v>22</v>
      </c>
      <c r="W45" s="245">
        <v>23</v>
      </c>
      <c r="X45" s="245">
        <v>24</v>
      </c>
      <c r="Y45" s="246">
        <v>25</v>
      </c>
      <c r="Z45" s="247">
        <v>26</v>
      </c>
      <c r="AA45" s="248">
        <v>27</v>
      </c>
      <c r="AB45" s="248">
        <v>29</v>
      </c>
      <c r="AC45" s="248">
        <v>30</v>
      </c>
      <c r="AD45" s="248">
        <v>31</v>
      </c>
      <c r="AE45" s="248">
        <v>32</v>
      </c>
      <c r="AF45" s="5"/>
    </row>
    <row r="46" spans="1:32" ht="24">
      <c r="A46" s="143" t="s">
        <v>208</v>
      </c>
      <c r="B46" s="144" t="s">
        <v>209</v>
      </c>
      <c r="C46" s="119"/>
      <c r="D46" s="120"/>
      <c r="E46" s="172"/>
      <c r="F46" s="173"/>
      <c r="G46" s="249">
        <f aca="true" t="shared" si="2" ref="G46:L46">SUM(G47:G59)</f>
        <v>1156</v>
      </c>
      <c r="H46" s="250">
        <f t="shared" si="2"/>
        <v>254</v>
      </c>
      <c r="I46" s="250">
        <f t="shared" si="2"/>
        <v>902</v>
      </c>
      <c r="J46" s="250">
        <f t="shared" si="2"/>
        <v>558</v>
      </c>
      <c r="K46" s="250">
        <f t="shared" si="2"/>
        <v>328</v>
      </c>
      <c r="L46" s="251">
        <f t="shared" si="2"/>
        <v>16</v>
      </c>
      <c r="M46" s="252"/>
      <c r="N46" s="253"/>
      <c r="O46" s="254"/>
      <c r="P46" s="255">
        <f>SUM(P47:P59)</f>
        <v>262</v>
      </c>
      <c r="Q46" s="256">
        <f>SUM(Q47:Q59)</f>
        <v>105</v>
      </c>
      <c r="R46" s="256"/>
      <c r="S46" s="256">
        <f>SUM(S47:S59)</f>
        <v>157</v>
      </c>
      <c r="T46" s="257"/>
      <c r="U46" s="258">
        <f>SUM(U47:U59)</f>
        <v>394</v>
      </c>
      <c r="V46" s="259">
        <f>SUM(V47:V59)</f>
        <v>170</v>
      </c>
      <c r="W46" s="259"/>
      <c r="X46" s="259">
        <f>SUM(X47:X59)</f>
        <v>224</v>
      </c>
      <c r="Y46" s="260"/>
      <c r="Z46" s="261">
        <f>SUM(Z47:Z59)</f>
        <v>246</v>
      </c>
      <c r="AA46" s="262">
        <f>SUM(AA47:AA59)</f>
        <v>152</v>
      </c>
      <c r="AB46" s="262">
        <f>SUM(AB47:AB59)</f>
        <v>94</v>
      </c>
      <c r="AC46" s="262"/>
      <c r="AD46" s="262"/>
      <c r="AE46" s="262"/>
      <c r="AF46" s="5"/>
    </row>
    <row r="47" spans="1:32" ht="22.5">
      <c r="A47" s="170" t="s">
        <v>210</v>
      </c>
      <c r="B47" s="171" t="s">
        <v>211</v>
      </c>
      <c r="C47" s="119"/>
      <c r="D47" s="120">
        <v>4</v>
      </c>
      <c r="E47" s="120"/>
      <c r="F47" s="121"/>
      <c r="G47" s="122">
        <v>54</v>
      </c>
      <c r="H47" s="123">
        <v>12</v>
      </c>
      <c r="I47" s="124">
        <v>42</v>
      </c>
      <c r="J47" s="123">
        <v>26</v>
      </c>
      <c r="K47" s="125">
        <v>16</v>
      </c>
      <c r="L47" s="126"/>
      <c r="M47" s="263"/>
      <c r="N47" s="128"/>
      <c r="O47" s="264"/>
      <c r="P47" s="130">
        <v>42</v>
      </c>
      <c r="Q47" s="131">
        <v>15</v>
      </c>
      <c r="R47" s="131"/>
      <c r="S47" s="131">
        <v>27</v>
      </c>
      <c r="T47" s="174"/>
      <c r="U47" s="265"/>
      <c r="V47" s="176"/>
      <c r="W47" s="176"/>
      <c r="X47" s="176"/>
      <c r="Y47" s="266"/>
      <c r="Z47" s="267"/>
      <c r="AA47" s="138"/>
      <c r="AB47" s="138"/>
      <c r="AC47" s="138"/>
      <c r="AD47" s="138"/>
      <c r="AE47" s="138"/>
      <c r="AF47" s="5"/>
    </row>
    <row r="48" spans="1:32" ht="22.5">
      <c r="A48" s="170" t="s">
        <v>212</v>
      </c>
      <c r="B48" s="171" t="s">
        <v>213</v>
      </c>
      <c r="C48" s="119">
        <v>4</v>
      </c>
      <c r="D48" s="120">
        <v>3</v>
      </c>
      <c r="E48" s="120"/>
      <c r="F48" s="121"/>
      <c r="G48" s="268">
        <v>128</v>
      </c>
      <c r="H48" s="269">
        <v>28</v>
      </c>
      <c r="I48" s="124">
        <v>100</v>
      </c>
      <c r="J48" s="123">
        <v>78</v>
      </c>
      <c r="K48" s="125">
        <v>22</v>
      </c>
      <c r="L48" s="126"/>
      <c r="M48" s="263"/>
      <c r="N48" s="128"/>
      <c r="O48" s="264"/>
      <c r="P48" s="130">
        <v>100</v>
      </c>
      <c r="Q48" s="131">
        <v>40</v>
      </c>
      <c r="R48" s="131"/>
      <c r="S48" s="131">
        <v>60</v>
      </c>
      <c r="T48" s="174"/>
      <c r="U48" s="265"/>
      <c r="V48" s="176"/>
      <c r="W48" s="176"/>
      <c r="X48" s="176"/>
      <c r="Y48" s="266"/>
      <c r="Z48" s="270"/>
      <c r="AA48" s="271"/>
      <c r="AB48" s="271"/>
      <c r="AC48" s="271"/>
      <c r="AD48" s="271"/>
      <c r="AE48" s="271"/>
      <c r="AF48" s="5"/>
    </row>
    <row r="49" spans="1:32" ht="22.5">
      <c r="A49" s="170" t="s">
        <v>214</v>
      </c>
      <c r="B49" s="171" t="s">
        <v>215</v>
      </c>
      <c r="C49" s="119">
        <v>4</v>
      </c>
      <c r="D49" s="120">
        <v>3</v>
      </c>
      <c r="E49" s="120"/>
      <c r="F49" s="121"/>
      <c r="G49" s="268">
        <v>154</v>
      </c>
      <c r="H49" s="269">
        <v>34</v>
      </c>
      <c r="I49" s="124">
        <v>120</v>
      </c>
      <c r="J49" s="123">
        <v>74</v>
      </c>
      <c r="K49" s="125">
        <v>46</v>
      </c>
      <c r="L49" s="126"/>
      <c r="M49" s="263"/>
      <c r="N49" s="128"/>
      <c r="O49" s="264"/>
      <c r="P49" s="130">
        <v>120</v>
      </c>
      <c r="Q49" s="131">
        <v>50</v>
      </c>
      <c r="R49" s="131"/>
      <c r="S49" s="131">
        <v>70</v>
      </c>
      <c r="T49" s="174"/>
      <c r="U49" s="265"/>
      <c r="V49" s="176"/>
      <c r="W49" s="176"/>
      <c r="X49" s="176"/>
      <c r="Y49" s="266"/>
      <c r="Z49" s="272"/>
      <c r="AA49" s="273"/>
      <c r="AB49" s="273"/>
      <c r="AC49" s="273"/>
      <c r="AD49" s="273"/>
      <c r="AE49" s="274"/>
      <c r="AF49" s="5"/>
    </row>
    <row r="50" spans="1:32" ht="17.25" customHeight="1">
      <c r="A50" s="170" t="s">
        <v>216</v>
      </c>
      <c r="B50" s="171" t="s">
        <v>217</v>
      </c>
      <c r="C50" s="119">
        <v>8</v>
      </c>
      <c r="D50" s="120"/>
      <c r="E50" s="120"/>
      <c r="F50" s="121"/>
      <c r="G50" s="268">
        <v>74</v>
      </c>
      <c r="H50" s="269">
        <v>16</v>
      </c>
      <c r="I50" s="124">
        <v>58</v>
      </c>
      <c r="J50" s="123">
        <v>46</v>
      </c>
      <c r="K50" s="125">
        <v>12</v>
      </c>
      <c r="L50" s="126"/>
      <c r="M50" s="263"/>
      <c r="N50" s="128"/>
      <c r="O50" s="264"/>
      <c r="P50" s="130"/>
      <c r="Q50" s="131"/>
      <c r="R50" s="131"/>
      <c r="S50" s="131"/>
      <c r="T50" s="174"/>
      <c r="U50" s="265"/>
      <c r="V50" s="176"/>
      <c r="W50" s="176"/>
      <c r="X50" s="176"/>
      <c r="Y50" s="266"/>
      <c r="Z50" s="178">
        <v>58</v>
      </c>
      <c r="AA50" s="138">
        <v>36</v>
      </c>
      <c r="AB50" s="138">
        <v>22</v>
      </c>
      <c r="AC50" s="138"/>
      <c r="AD50" s="138"/>
      <c r="AE50" s="139"/>
      <c r="AF50" s="5"/>
    </row>
    <row r="51" spans="1:32" ht="21.75" customHeight="1">
      <c r="A51" s="170" t="s">
        <v>218</v>
      </c>
      <c r="B51" s="171" t="s">
        <v>219</v>
      </c>
      <c r="C51" s="119"/>
      <c r="D51" s="120">
        <v>6</v>
      </c>
      <c r="E51" s="120"/>
      <c r="F51" s="121"/>
      <c r="G51" s="268">
        <v>62</v>
      </c>
      <c r="H51" s="269">
        <v>14</v>
      </c>
      <c r="I51" s="124">
        <v>48</v>
      </c>
      <c r="J51" s="123">
        <v>28</v>
      </c>
      <c r="K51" s="125">
        <v>20</v>
      </c>
      <c r="L51" s="126"/>
      <c r="M51" s="263"/>
      <c r="N51" s="128"/>
      <c r="O51" s="264"/>
      <c r="P51" s="130"/>
      <c r="Q51" s="131"/>
      <c r="R51" s="131"/>
      <c r="S51" s="131"/>
      <c r="T51" s="174"/>
      <c r="U51" s="265">
        <v>48</v>
      </c>
      <c r="V51" s="176"/>
      <c r="W51" s="193"/>
      <c r="X51" s="176">
        <v>48</v>
      </c>
      <c r="Y51" s="266"/>
      <c r="Z51" s="178"/>
      <c r="AA51" s="138"/>
      <c r="AB51" s="138"/>
      <c r="AC51" s="138"/>
      <c r="AD51" s="138"/>
      <c r="AE51" s="139"/>
      <c r="AF51" s="5"/>
    </row>
    <row r="52" spans="1:32" ht="21" customHeight="1">
      <c r="A52" s="170" t="s">
        <v>220</v>
      </c>
      <c r="B52" s="171" t="s">
        <v>221</v>
      </c>
      <c r="C52" s="119"/>
      <c r="D52" s="120">
        <v>6</v>
      </c>
      <c r="E52" s="120"/>
      <c r="F52" s="121"/>
      <c r="G52" s="268">
        <v>72</v>
      </c>
      <c r="H52" s="269">
        <v>16</v>
      </c>
      <c r="I52" s="124">
        <v>56</v>
      </c>
      <c r="J52" s="123">
        <v>36</v>
      </c>
      <c r="K52" s="125">
        <v>20</v>
      </c>
      <c r="L52" s="126"/>
      <c r="M52" s="263"/>
      <c r="N52" s="128"/>
      <c r="O52" s="264"/>
      <c r="P52" s="130"/>
      <c r="Q52" s="131"/>
      <c r="R52" s="131"/>
      <c r="S52" s="131"/>
      <c r="T52" s="174"/>
      <c r="U52" s="265">
        <v>56</v>
      </c>
      <c r="V52" s="176">
        <v>20</v>
      </c>
      <c r="W52" s="193"/>
      <c r="X52" s="176">
        <v>36</v>
      </c>
      <c r="Y52" s="266"/>
      <c r="Z52" s="178"/>
      <c r="AA52" s="138"/>
      <c r="AB52" s="138"/>
      <c r="AC52" s="138"/>
      <c r="AD52" s="138"/>
      <c r="AE52" s="139"/>
      <c r="AF52" s="5"/>
    </row>
    <row r="53" spans="1:32" ht="27" customHeight="1">
      <c r="A53" s="170" t="s">
        <v>222</v>
      </c>
      <c r="B53" s="171" t="s">
        <v>223</v>
      </c>
      <c r="C53" s="119"/>
      <c r="D53" s="120">
        <v>7</v>
      </c>
      <c r="E53" s="120"/>
      <c r="F53" s="121"/>
      <c r="G53" s="268">
        <v>77</v>
      </c>
      <c r="H53" s="269">
        <v>17</v>
      </c>
      <c r="I53" s="124">
        <v>60</v>
      </c>
      <c r="J53" s="269">
        <v>20</v>
      </c>
      <c r="K53" s="125">
        <v>40</v>
      </c>
      <c r="L53" s="275"/>
      <c r="M53" s="263"/>
      <c r="N53" s="128"/>
      <c r="O53" s="264"/>
      <c r="P53" s="130"/>
      <c r="Q53" s="131"/>
      <c r="R53" s="131"/>
      <c r="S53" s="131"/>
      <c r="T53" s="174"/>
      <c r="U53" s="265">
        <v>30</v>
      </c>
      <c r="V53" s="176"/>
      <c r="W53" s="193"/>
      <c r="X53" s="176">
        <v>30</v>
      </c>
      <c r="Y53" s="266"/>
      <c r="Z53" s="178">
        <v>30</v>
      </c>
      <c r="AA53" s="138">
        <v>30</v>
      </c>
      <c r="AB53" s="138"/>
      <c r="AC53" s="138"/>
      <c r="AD53" s="138"/>
      <c r="AE53" s="139"/>
      <c r="AF53" s="5"/>
    </row>
    <row r="54" spans="1:32" ht="22.5" customHeight="1">
      <c r="A54" s="170" t="s">
        <v>224</v>
      </c>
      <c r="B54" s="171" t="s">
        <v>225</v>
      </c>
      <c r="C54" s="119">
        <v>8</v>
      </c>
      <c r="D54" s="120">
        <v>7</v>
      </c>
      <c r="E54" s="120"/>
      <c r="F54" s="121"/>
      <c r="G54" s="268">
        <v>154</v>
      </c>
      <c r="H54" s="269">
        <v>34</v>
      </c>
      <c r="I54" s="124">
        <v>120</v>
      </c>
      <c r="J54" s="123">
        <v>60</v>
      </c>
      <c r="K54" s="125">
        <v>60</v>
      </c>
      <c r="L54" s="126"/>
      <c r="M54" s="263"/>
      <c r="N54" s="128"/>
      <c r="O54" s="264"/>
      <c r="P54" s="130"/>
      <c r="Q54" s="131"/>
      <c r="R54" s="131"/>
      <c r="S54" s="131"/>
      <c r="T54" s="174"/>
      <c r="U54" s="265">
        <v>62</v>
      </c>
      <c r="V54" s="176">
        <v>32</v>
      </c>
      <c r="W54" s="176"/>
      <c r="X54" s="176">
        <v>30</v>
      </c>
      <c r="Y54" s="266"/>
      <c r="Z54" s="178">
        <v>58</v>
      </c>
      <c r="AA54" s="138">
        <v>34</v>
      </c>
      <c r="AB54" s="138">
        <v>24</v>
      </c>
      <c r="AC54" s="138"/>
      <c r="AD54" s="138"/>
      <c r="AE54" s="139"/>
      <c r="AF54" s="5"/>
    </row>
    <row r="55" spans="1:32" ht="27" customHeight="1">
      <c r="A55" s="170" t="s">
        <v>226</v>
      </c>
      <c r="B55" s="171" t="s">
        <v>227</v>
      </c>
      <c r="C55" s="119"/>
      <c r="D55" s="120">
        <v>5</v>
      </c>
      <c r="E55" s="120"/>
      <c r="F55" s="121"/>
      <c r="G55" s="268">
        <v>61</v>
      </c>
      <c r="H55" s="269">
        <v>13</v>
      </c>
      <c r="I55" s="124">
        <v>48</v>
      </c>
      <c r="J55" s="123">
        <v>38</v>
      </c>
      <c r="K55" s="125">
        <v>10</v>
      </c>
      <c r="L55" s="126"/>
      <c r="M55" s="263"/>
      <c r="N55" s="128"/>
      <c r="O55" s="264"/>
      <c r="P55" s="130"/>
      <c r="Q55" s="131"/>
      <c r="R55" s="131"/>
      <c r="S55" s="131"/>
      <c r="T55" s="174"/>
      <c r="U55" s="265">
        <v>48</v>
      </c>
      <c r="V55" s="176">
        <v>48</v>
      </c>
      <c r="W55" s="176"/>
      <c r="X55" s="176"/>
      <c r="Y55" s="266"/>
      <c r="Z55" s="178"/>
      <c r="AA55" s="138"/>
      <c r="AB55" s="138"/>
      <c r="AC55" s="138"/>
      <c r="AD55" s="138"/>
      <c r="AE55" s="139"/>
      <c r="AF55" s="5"/>
    </row>
    <row r="56" spans="1:32" ht="12.75">
      <c r="A56" s="170" t="s">
        <v>228</v>
      </c>
      <c r="B56" s="171" t="s">
        <v>229</v>
      </c>
      <c r="C56" s="119"/>
      <c r="D56" s="120">
        <v>8</v>
      </c>
      <c r="E56" s="120"/>
      <c r="F56" s="121"/>
      <c r="G56" s="268">
        <v>102</v>
      </c>
      <c r="H56" s="269">
        <v>22</v>
      </c>
      <c r="I56" s="124">
        <v>80</v>
      </c>
      <c r="J56" s="123">
        <v>30</v>
      </c>
      <c r="K56" s="125">
        <v>34</v>
      </c>
      <c r="L56" s="126">
        <v>16</v>
      </c>
      <c r="M56" s="263"/>
      <c r="N56" s="128"/>
      <c r="O56" s="264"/>
      <c r="P56" s="130"/>
      <c r="Q56" s="131"/>
      <c r="R56" s="131"/>
      <c r="S56" s="131"/>
      <c r="T56" s="174"/>
      <c r="U56" s="265">
        <v>52</v>
      </c>
      <c r="V56" s="176">
        <v>22</v>
      </c>
      <c r="W56" s="176"/>
      <c r="X56" s="176">
        <v>30</v>
      </c>
      <c r="Y56" s="266"/>
      <c r="Z56" s="178">
        <v>28</v>
      </c>
      <c r="AA56" s="138"/>
      <c r="AB56" s="138">
        <v>28</v>
      </c>
      <c r="AC56" s="138"/>
      <c r="AD56" s="138"/>
      <c r="AE56" s="139"/>
      <c r="AF56" s="5"/>
    </row>
    <row r="57" spans="1:32" ht="18.75" customHeight="1">
      <c r="A57" s="170" t="s">
        <v>230</v>
      </c>
      <c r="B57" s="171" t="s">
        <v>231</v>
      </c>
      <c r="C57" s="119"/>
      <c r="D57" s="120">
        <v>8</v>
      </c>
      <c r="E57" s="120"/>
      <c r="F57" s="121"/>
      <c r="G57" s="268">
        <v>90</v>
      </c>
      <c r="H57" s="269">
        <v>20</v>
      </c>
      <c r="I57" s="124">
        <v>70</v>
      </c>
      <c r="J57" s="123">
        <v>50</v>
      </c>
      <c r="K57" s="125">
        <v>20</v>
      </c>
      <c r="L57" s="126"/>
      <c r="M57" s="263"/>
      <c r="N57" s="128"/>
      <c r="O57" s="264"/>
      <c r="P57" s="130"/>
      <c r="Q57" s="131"/>
      <c r="R57" s="131"/>
      <c r="S57" s="131"/>
      <c r="T57" s="174"/>
      <c r="U57" s="265">
        <v>30</v>
      </c>
      <c r="V57" s="176">
        <v>15</v>
      </c>
      <c r="W57" s="176"/>
      <c r="X57" s="176">
        <v>15</v>
      </c>
      <c r="Y57" s="266"/>
      <c r="Z57" s="178">
        <v>40</v>
      </c>
      <c r="AA57" s="138">
        <v>20</v>
      </c>
      <c r="AB57" s="138">
        <v>20</v>
      </c>
      <c r="AC57" s="138"/>
      <c r="AD57" s="138"/>
      <c r="AE57" s="139"/>
      <c r="AF57" s="5"/>
    </row>
    <row r="58" spans="1:32" ht="12.75">
      <c r="A58" s="170" t="s">
        <v>232</v>
      </c>
      <c r="B58" s="171" t="s">
        <v>233</v>
      </c>
      <c r="C58" s="119"/>
      <c r="D58" s="120">
        <v>6</v>
      </c>
      <c r="E58" s="120"/>
      <c r="F58" s="121"/>
      <c r="G58" s="268">
        <v>87</v>
      </c>
      <c r="H58" s="269">
        <v>19</v>
      </c>
      <c r="I58" s="124">
        <v>68</v>
      </c>
      <c r="J58" s="123">
        <v>48</v>
      </c>
      <c r="K58" s="125">
        <v>20</v>
      </c>
      <c r="L58" s="126"/>
      <c r="M58" s="263"/>
      <c r="N58" s="128"/>
      <c r="O58" s="264"/>
      <c r="P58" s="130"/>
      <c r="Q58" s="131"/>
      <c r="R58" s="131"/>
      <c r="S58" s="131"/>
      <c r="T58" s="174"/>
      <c r="U58" s="265">
        <v>68</v>
      </c>
      <c r="V58" s="176">
        <v>33</v>
      </c>
      <c r="W58" s="176"/>
      <c r="X58" s="176">
        <v>35</v>
      </c>
      <c r="Y58" s="266"/>
      <c r="Z58" s="178"/>
      <c r="AA58" s="138"/>
      <c r="AB58" s="202"/>
      <c r="AC58" s="138"/>
      <c r="AD58" s="138"/>
      <c r="AE58" s="139"/>
      <c r="AF58" s="5"/>
    </row>
    <row r="59" spans="1:32" ht="12.75">
      <c r="A59" s="170" t="s">
        <v>234</v>
      </c>
      <c r="B59" s="171" t="s">
        <v>235</v>
      </c>
      <c r="C59" s="119"/>
      <c r="D59" s="120">
        <v>7</v>
      </c>
      <c r="E59" s="120"/>
      <c r="F59" s="121"/>
      <c r="G59" s="268">
        <v>41</v>
      </c>
      <c r="H59" s="269">
        <v>9</v>
      </c>
      <c r="I59" s="124">
        <v>32</v>
      </c>
      <c r="J59" s="123">
        <v>24</v>
      </c>
      <c r="K59" s="125">
        <v>8</v>
      </c>
      <c r="L59" s="126"/>
      <c r="M59" s="263"/>
      <c r="N59" s="128"/>
      <c r="O59" s="264"/>
      <c r="P59" s="130"/>
      <c r="Q59" s="131"/>
      <c r="R59" s="131"/>
      <c r="S59" s="131"/>
      <c r="T59" s="174"/>
      <c r="U59" s="265"/>
      <c r="V59" s="176"/>
      <c r="W59" s="176"/>
      <c r="X59" s="176"/>
      <c r="Y59" s="266"/>
      <c r="Z59" s="201">
        <v>32</v>
      </c>
      <c r="AA59" s="202">
        <v>32</v>
      </c>
      <c r="AB59" s="138"/>
      <c r="AC59" s="138"/>
      <c r="AD59" s="138"/>
      <c r="AE59" s="139"/>
      <c r="AF59" s="5"/>
    </row>
    <row r="60" spans="1:32" ht="18" customHeight="1">
      <c r="A60" s="165" t="s">
        <v>236</v>
      </c>
      <c r="B60" s="144" t="s">
        <v>237</v>
      </c>
      <c r="C60" s="276"/>
      <c r="D60" s="190"/>
      <c r="E60" s="172"/>
      <c r="F60" s="173"/>
      <c r="G60" s="249">
        <f aca="true" t="shared" si="3" ref="G60:L60">G61+G62+G63+G64+G65+G66+G67</f>
        <v>1220</v>
      </c>
      <c r="H60" s="250">
        <f t="shared" si="3"/>
        <v>250</v>
      </c>
      <c r="I60" s="250">
        <f t="shared" si="3"/>
        <v>970</v>
      </c>
      <c r="J60" s="250">
        <f t="shared" si="3"/>
        <v>485</v>
      </c>
      <c r="K60" s="250">
        <f t="shared" si="3"/>
        <v>373</v>
      </c>
      <c r="L60" s="251">
        <f t="shared" si="3"/>
        <v>32</v>
      </c>
      <c r="M60" s="252"/>
      <c r="N60" s="253"/>
      <c r="O60" s="254"/>
      <c r="P60" s="255">
        <f>P61+P62+P63+P64+P65+P66</f>
        <v>184</v>
      </c>
      <c r="Q60" s="256">
        <f>Q61+Q62+Q63+Q64+Q65+Q66</f>
        <v>90</v>
      </c>
      <c r="R60" s="256"/>
      <c r="S60" s="256">
        <f>S61+S62+S63+S64+S65+S66</f>
        <v>94</v>
      </c>
      <c r="T60" s="257"/>
      <c r="U60" s="258">
        <f>U61+U62+U63+U64+U65+U66+U67</f>
        <v>300</v>
      </c>
      <c r="V60" s="259">
        <f>V61+V62+V63+V64+V65+V66+V67</f>
        <v>123</v>
      </c>
      <c r="W60" s="259"/>
      <c r="X60" s="259">
        <f>X61+X62+X63+X64+X65+X66+X67</f>
        <v>177</v>
      </c>
      <c r="Y60" s="260"/>
      <c r="Z60" s="277">
        <f>Z61+Z62+Z63+Z64+Z65+Z66+Z67</f>
        <v>486</v>
      </c>
      <c r="AA60" s="262">
        <f>AA61+AA62+AA63+AA64+AA65+AA66+AA67</f>
        <v>291</v>
      </c>
      <c r="AB60" s="262">
        <f>AB61+AB62+AB63+AB64+AB65+AB66+AB67</f>
        <v>195</v>
      </c>
      <c r="AC60" s="262"/>
      <c r="AD60" s="262"/>
      <c r="AE60" s="278"/>
      <c r="AF60" s="5"/>
    </row>
    <row r="61" spans="1:32" ht="24.75" customHeight="1">
      <c r="A61" s="279" t="s">
        <v>238</v>
      </c>
      <c r="B61" s="171" t="s">
        <v>239</v>
      </c>
      <c r="C61" s="119">
        <v>8</v>
      </c>
      <c r="D61" s="120"/>
      <c r="E61" s="120">
        <v>6</v>
      </c>
      <c r="F61" s="121"/>
      <c r="G61" s="122">
        <v>482</v>
      </c>
      <c r="H61" s="280">
        <v>100</v>
      </c>
      <c r="I61" s="124">
        <v>382</v>
      </c>
      <c r="J61" s="123">
        <v>151</v>
      </c>
      <c r="K61" s="125">
        <v>215</v>
      </c>
      <c r="L61" s="126">
        <v>16</v>
      </c>
      <c r="M61" s="263"/>
      <c r="N61" s="128"/>
      <c r="O61" s="264"/>
      <c r="P61" s="130">
        <v>104</v>
      </c>
      <c r="Q61" s="131">
        <v>50</v>
      </c>
      <c r="R61" s="131"/>
      <c r="S61" s="131">
        <v>54</v>
      </c>
      <c r="T61" s="174"/>
      <c r="U61" s="265">
        <v>140</v>
      </c>
      <c r="V61" s="176">
        <v>65</v>
      </c>
      <c r="W61" s="176"/>
      <c r="X61" s="176">
        <v>75</v>
      </c>
      <c r="Y61" s="266"/>
      <c r="Z61" s="178">
        <v>138</v>
      </c>
      <c r="AA61" s="138">
        <v>74</v>
      </c>
      <c r="AB61" s="138">
        <v>64</v>
      </c>
      <c r="AC61" s="138"/>
      <c r="AD61" s="138"/>
      <c r="AE61" s="139"/>
      <c r="AF61" s="5"/>
    </row>
    <row r="62" spans="1:32" ht="20.25" customHeight="1">
      <c r="A62" s="279" t="s">
        <v>240</v>
      </c>
      <c r="B62" s="171" t="s">
        <v>241</v>
      </c>
      <c r="C62" s="119">
        <v>6</v>
      </c>
      <c r="D62" s="120">
        <v>4</v>
      </c>
      <c r="E62" s="120">
        <v>6</v>
      </c>
      <c r="F62" s="121"/>
      <c r="G62" s="122">
        <v>121</v>
      </c>
      <c r="H62" s="280">
        <v>25</v>
      </c>
      <c r="I62" s="124">
        <v>96</v>
      </c>
      <c r="J62" s="123">
        <v>48</v>
      </c>
      <c r="K62" s="125">
        <v>32</v>
      </c>
      <c r="L62" s="126">
        <v>16</v>
      </c>
      <c r="M62" s="263"/>
      <c r="N62" s="128"/>
      <c r="O62" s="264"/>
      <c r="P62" s="130">
        <v>40</v>
      </c>
      <c r="Q62" s="131">
        <v>20</v>
      </c>
      <c r="R62" s="131"/>
      <c r="S62" s="131">
        <v>20</v>
      </c>
      <c r="T62" s="174"/>
      <c r="U62" s="265">
        <v>56</v>
      </c>
      <c r="V62" s="176">
        <v>20</v>
      </c>
      <c r="W62" s="176"/>
      <c r="X62" s="176">
        <v>36</v>
      </c>
      <c r="Y62" s="266"/>
      <c r="Z62" s="201"/>
      <c r="AA62" s="202"/>
      <c r="AB62" s="202"/>
      <c r="AC62" s="138"/>
      <c r="AD62" s="138"/>
      <c r="AE62" s="139"/>
      <c r="AF62" s="5"/>
    </row>
    <row r="63" spans="1:32" ht="12.75">
      <c r="A63" s="279" t="s">
        <v>242</v>
      </c>
      <c r="B63" s="171" t="s">
        <v>243</v>
      </c>
      <c r="C63" s="119">
        <v>8</v>
      </c>
      <c r="D63" s="120"/>
      <c r="E63" s="120"/>
      <c r="F63" s="121"/>
      <c r="G63" s="122">
        <v>88</v>
      </c>
      <c r="H63" s="280">
        <v>18</v>
      </c>
      <c r="I63" s="124">
        <v>70</v>
      </c>
      <c r="J63" s="123">
        <v>46</v>
      </c>
      <c r="K63" s="125">
        <v>24</v>
      </c>
      <c r="L63" s="126"/>
      <c r="M63" s="263"/>
      <c r="N63" s="128"/>
      <c r="O63" s="264"/>
      <c r="P63" s="130"/>
      <c r="Q63" s="131"/>
      <c r="R63" s="131"/>
      <c r="S63" s="131"/>
      <c r="T63" s="174"/>
      <c r="U63" s="265"/>
      <c r="V63" s="176"/>
      <c r="W63" s="176"/>
      <c r="X63" s="176"/>
      <c r="Y63" s="266"/>
      <c r="Z63" s="178">
        <v>70</v>
      </c>
      <c r="AA63" s="138">
        <v>40</v>
      </c>
      <c r="AB63" s="138">
        <v>30</v>
      </c>
      <c r="AC63" s="138"/>
      <c r="AD63" s="138"/>
      <c r="AE63" s="139"/>
      <c r="AF63" s="5"/>
    </row>
    <row r="64" spans="1:32" ht="26.25" customHeight="1">
      <c r="A64" s="279" t="s">
        <v>244</v>
      </c>
      <c r="B64" s="171" t="s">
        <v>245</v>
      </c>
      <c r="C64" s="119">
        <v>6</v>
      </c>
      <c r="D64" s="120"/>
      <c r="E64" s="120"/>
      <c r="F64" s="121"/>
      <c r="G64" s="122">
        <v>121</v>
      </c>
      <c r="H64" s="280">
        <v>25</v>
      </c>
      <c r="I64" s="124">
        <v>96</v>
      </c>
      <c r="J64" s="123">
        <v>56</v>
      </c>
      <c r="K64" s="125">
        <v>40</v>
      </c>
      <c r="L64" s="126"/>
      <c r="M64" s="263"/>
      <c r="N64" s="128"/>
      <c r="O64" s="264"/>
      <c r="P64" s="130">
        <v>40</v>
      </c>
      <c r="Q64" s="131">
        <v>20</v>
      </c>
      <c r="R64" s="131"/>
      <c r="S64" s="131">
        <v>20</v>
      </c>
      <c r="T64" s="174"/>
      <c r="U64" s="265">
        <v>56</v>
      </c>
      <c r="V64" s="176">
        <v>22</v>
      </c>
      <c r="W64" s="176"/>
      <c r="X64" s="176">
        <v>34</v>
      </c>
      <c r="Y64" s="266"/>
      <c r="Z64" s="178"/>
      <c r="AA64" s="138"/>
      <c r="AB64" s="138"/>
      <c r="AC64" s="138"/>
      <c r="AD64" s="138"/>
      <c r="AE64" s="139"/>
      <c r="AF64" s="5"/>
    </row>
    <row r="65" spans="1:32" ht="24.75" customHeight="1">
      <c r="A65" s="279" t="s">
        <v>246</v>
      </c>
      <c r="B65" s="171" t="s">
        <v>247</v>
      </c>
      <c r="C65" s="119"/>
      <c r="D65" s="120">
        <v>7</v>
      </c>
      <c r="E65" s="120"/>
      <c r="F65" s="121"/>
      <c r="G65" s="122">
        <v>55</v>
      </c>
      <c r="H65" s="280">
        <v>11</v>
      </c>
      <c r="I65" s="124">
        <v>44</v>
      </c>
      <c r="J65" s="123">
        <v>14</v>
      </c>
      <c r="K65" s="125">
        <v>30</v>
      </c>
      <c r="L65" s="126"/>
      <c r="M65" s="263"/>
      <c r="N65" s="128"/>
      <c r="O65" s="264"/>
      <c r="P65" s="130"/>
      <c r="Q65" s="131"/>
      <c r="R65" s="131"/>
      <c r="S65" s="131"/>
      <c r="T65" s="174"/>
      <c r="U65" s="265"/>
      <c r="V65" s="176"/>
      <c r="W65" s="176"/>
      <c r="X65" s="176"/>
      <c r="Y65" s="266"/>
      <c r="Z65" s="178">
        <v>44</v>
      </c>
      <c r="AA65" s="138">
        <v>44</v>
      </c>
      <c r="AB65" s="138"/>
      <c r="AC65" s="138"/>
      <c r="AD65" s="138"/>
      <c r="AE65" s="139"/>
      <c r="AF65" s="5"/>
    </row>
    <row r="66" spans="1:32" ht="25.5" customHeight="1">
      <c r="A66" s="279" t="s">
        <v>248</v>
      </c>
      <c r="B66" s="171" t="s">
        <v>249</v>
      </c>
      <c r="C66" s="281"/>
      <c r="D66" s="282">
        <v>7</v>
      </c>
      <c r="E66" s="120"/>
      <c r="F66" s="121"/>
      <c r="G66" s="122">
        <v>40</v>
      </c>
      <c r="H66" s="280">
        <v>8</v>
      </c>
      <c r="I66" s="124">
        <v>32</v>
      </c>
      <c r="J66" s="186"/>
      <c r="K66" s="125">
        <v>32</v>
      </c>
      <c r="L66" s="126"/>
      <c r="M66" s="263"/>
      <c r="N66" s="128"/>
      <c r="O66" s="264"/>
      <c r="P66" s="130"/>
      <c r="Q66" s="131"/>
      <c r="R66" s="131"/>
      <c r="S66" s="131"/>
      <c r="T66" s="174"/>
      <c r="U66" s="265"/>
      <c r="V66" s="176"/>
      <c r="W66" s="176"/>
      <c r="X66" s="176"/>
      <c r="Y66" s="266"/>
      <c r="Z66" s="178">
        <v>32</v>
      </c>
      <c r="AA66" s="138"/>
      <c r="AB66" s="202">
        <v>32</v>
      </c>
      <c r="AC66" s="138"/>
      <c r="AD66" s="138"/>
      <c r="AE66" s="139"/>
      <c r="AF66" s="5"/>
    </row>
    <row r="67" spans="1:32" ht="36">
      <c r="A67" s="165" t="s">
        <v>250</v>
      </c>
      <c r="B67" s="144" t="s">
        <v>251</v>
      </c>
      <c r="C67" s="119"/>
      <c r="D67" s="120"/>
      <c r="E67" s="120"/>
      <c r="F67" s="121"/>
      <c r="G67" s="249">
        <f>G68+G69+G70</f>
        <v>313</v>
      </c>
      <c r="H67" s="250">
        <f>H68+H69+H70</f>
        <v>63</v>
      </c>
      <c r="I67" s="250">
        <f>I68+I69+I70</f>
        <v>250</v>
      </c>
      <c r="J67" s="250">
        <f>J68+J69</f>
        <v>170</v>
      </c>
      <c r="K67" s="250">
        <f>K68+K69+K70</f>
        <v>0</v>
      </c>
      <c r="L67" s="275"/>
      <c r="M67" s="263"/>
      <c r="N67" s="128"/>
      <c r="O67" s="264"/>
      <c r="P67" s="157"/>
      <c r="Q67" s="159"/>
      <c r="R67" s="159"/>
      <c r="S67" s="159"/>
      <c r="T67" s="174"/>
      <c r="U67" s="283">
        <v>48</v>
      </c>
      <c r="V67" s="134">
        <v>16</v>
      </c>
      <c r="W67" s="134"/>
      <c r="X67" s="134">
        <v>32</v>
      </c>
      <c r="Y67" s="284"/>
      <c r="Z67" s="136">
        <f>Z68+Z69+Z70</f>
        <v>202</v>
      </c>
      <c r="AA67" s="137">
        <f>AA68+AA69+AA70</f>
        <v>133</v>
      </c>
      <c r="AB67" s="137">
        <f>AB68+AB69+AB70</f>
        <v>69</v>
      </c>
      <c r="AC67" s="137"/>
      <c r="AD67" s="137"/>
      <c r="AE67" s="169"/>
      <c r="AF67" s="5"/>
    </row>
    <row r="68" spans="1:32" ht="16.5" customHeight="1">
      <c r="A68" s="279" t="s">
        <v>252</v>
      </c>
      <c r="B68" s="171" t="s">
        <v>253</v>
      </c>
      <c r="C68" s="119"/>
      <c r="D68" s="120">
        <v>7</v>
      </c>
      <c r="E68" s="120"/>
      <c r="F68" s="121"/>
      <c r="G68" s="122">
        <v>113</v>
      </c>
      <c r="H68" s="280">
        <v>23</v>
      </c>
      <c r="I68" s="124">
        <v>90</v>
      </c>
      <c r="J68" s="123">
        <v>90</v>
      </c>
      <c r="K68" s="125"/>
      <c r="L68" s="126"/>
      <c r="M68" s="263"/>
      <c r="N68" s="128"/>
      <c r="O68" s="264"/>
      <c r="P68" s="130"/>
      <c r="Q68" s="131"/>
      <c r="R68" s="131"/>
      <c r="S68" s="131"/>
      <c r="T68" s="174"/>
      <c r="U68" s="265">
        <v>48</v>
      </c>
      <c r="V68" s="176">
        <v>16</v>
      </c>
      <c r="W68" s="176"/>
      <c r="X68" s="176">
        <v>32</v>
      </c>
      <c r="Y68" s="266"/>
      <c r="Z68" s="178">
        <v>42</v>
      </c>
      <c r="AA68" s="138">
        <v>42</v>
      </c>
      <c r="AB68" s="138"/>
      <c r="AC68" s="138"/>
      <c r="AD68" s="138"/>
      <c r="AE68" s="139"/>
      <c r="AF68" s="5"/>
    </row>
    <row r="69" spans="1:32" ht="12.75">
      <c r="A69" s="279" t="s">
        <v>254</v>
      </c>
      <c r="B69" s="171" t="s">
        <v>255</v>
      </c>
      <c r="C69" s="119"/>
      <c r="D69" s="120">
        <v>8</v>
      </c>
      <c r="E69" s="120"/>
      <c r="F69" s="121"/>
      <c r="G69" s="122">
        <v>100</v>
      </c>
      <c r="H69" s="280">
        <v>20</v>
      </c>
      <c r="I69" s="124">
        <v>80</v>
      </c>
      <c r="J69" s="123">
        <v>80</v>
      </c>
      <c r="K69" s="125"/>
      <c r="L69" s="126"/>
      <c r="M69" s="263"/>
      <c r="N69" s="128"/>
      <c r="O69" s="264"/>
      <c r="P69" s="130"/>
      <c r="Q69" s="131"/>
      <c r="R69" s="131"/>
      <c r="S69" s="131"/>
      <c r="T69" s="174"/>
      <c r="U69" s="265"/>
      <c r="V69" s="176"/>
      <c r="W69" s="176"/>
      <c r="X69" s="176"/>
      <c r="Y69" s="266"/>
      <c r="Z69" s="178">
        <v>80</v>
      </c>
      <c r="AA69" s="138">
        <v>51</v>
      </c>
      <c r="AB69" s="138">
        <v>29</v>
      </c>
      <c r="AC69" s="138"/>
      <c r="AD69" s="138"/>
      <c r="AE69" s="139"/>
      <c r="AF69" s="5"/>
    </row>
    <row r="70" spans="1:32" s="285" customFormat="1" ht="39" customHeight="1">
      <c r="A70" s="279" t="s">
        <v>256</v>
      </c>
      <c r="B70" s="144" t="s">
        <v>190</v>
      </c>
      <c r="C70" s="119"/>
      <c r="D70" s="120"/>
      <c r="E70" s="120"/>
      <c r="F70" s="121"/>
      <c r="G70" s="183">
        <v>100</v>
      </c>
      <c r="H70" s="164">
        <v>20</v>
      </c>
      <c r="I70" s="150">
        <v>80</v>
      </c>
      <c r="J70" s="151"/>
      <c r="K70" s="152"/>
      <c r="L70" s="126"/>
      <c r="M70" s="263"/>
      <c r="N70" s="128"/>
      <c r="O70" s="264"/>
      <c r="P70" s="157"/>
      <c r="Q70" s="159"/>
      <c r="R70" s="159"/>
      <c r="S70" s="159"/>
      <c r="T70" s="174"/>
      <c r="U70" s="283"/>
      <c r="V70" s="134"/>
      <c r="W70" s="134"/>
      <c r="X70" s="134"/>
      <c r="Y70" s="266"/>
      <c r="Z70" s="178">
        <v>80</v>
      </c>
      <c r="AA70" s="138">
        <v>40</v>
      </c>
      <c r="AB70" s="138">
        <v>40</v>
      </c>
      <c r="AC70" s="138"/>
      <c r="AD70" s="138"/>
      <c r="AE70" s="139"/>
      <c r="AF70" s="5"/>
    </row>
    <row r="71" spans="1:32" s="286" customFormat="1" ht="22.5">
      <c r="A71" s="279" t="s">
        <v>257</v>
      </c>
      <c r="B71" s="171" t="s">
        <v>258</v>
      </c>
      <c r="C71" s="119"/>
      <c r="D71" s="120">
        <v>8</v>
      </c>
      <c r="E71" s="120"/>
      <c r="F71" s="121"/>
      <c r="G71" s="122">
        <v>100</v>
      </c>
      <c r="H71" s="280">
        <v>20</v>
      </c>
      <c r="I71" s="124">
        <v>80</v>
      </c>
      <c r="J71" s="123"/>
      <c r="K71" s="125"/>
      <c r="L71" s="126"/>
      <c r="M71" s="263"/>
      <c r="N71" s="128"/>
      <c r="O71" s="264"/>
      <c r="P71" s="130"/>
      <c r="Q71" s="131"/>
      <c r="R71" s="131"/>
      <c r="S71" s="131"/>
      <c r="T71" s="174"/>
      <c r="U71" s="265"/>
      <c r="V71" s="176"/>
      <c r="W71" s="176"/>
      <c r="X71" s="176"/>
      <c r="Y71" s="266"/>
      <c r="Z71" s="178">
        <v>80</v>
      </c>
      <c r="AA71" s="138">
        <v>40</v>
      </c>
      <c r="AB71" s="138">
        <v>40</v>
      </c>
      <c r="AC71" s="138"/>
      <c r="AD71" s="138"/>
      <c r="AE71" s="139"/>
      <c r="AF71" s="5"/>
    </row>
    <row r="72" spans="1:32" ht="51.75" customHeight="1">
      <c r="A72" s="287" t="s">
        <v>259</v>
      </c>
      <c r="B72" s="288" t="s">
        <v>260</v>
      </c>
      <c r="C72" s="276"/>
      <c r="D72" s="120"/>
      <c r="E72" s="120"/>
      <c r="F72" s="121"/>
      <c r="G72" s="183">
        <f>SUM(G73:G73)</f>
        <v>190</v>
      </c>
      <c r="H72" s="151">
        <v>40</v>
      </c>
      <c r="I72" s="150">
        <f>SUM(I73:I73)</f>
        <v>150</v>
      </c>
      <c r="J72" s="151">
        <v>150</v>
      </c>
      <c r="K72" s="152">
        <f>SUM(K73:K73)</f>
        <v>0</v>
      </c>
      <c r="L72" s="153"/>
      <c r="M72" s="263"/>
      <c r="N72" s="128"/>
      <c r="O72" s="264"/>
      <c r="P72" s="130"/>
      <c r="Q72" s="131"/>
      <c r="R72" s="131"/>
      <c r="S72" s="131"/>
      <c r="T72" s="174"/>
      <c r="U72" s="283">
        <v>78</v>
      </c>
      <c r="V72" s="134">
        <v>33</v>
      </c>
      <c r="W72" s="134"/>
      <c r="X72" s="134">
        <v>45</v>
      </c>
      <c r="Y72" s="284"/>
      <c r="Z72" s="136">
        <v>72</v>
      </c>
      <c r="AA72" s="137">
        <v>51</v>
      </c>
      <c r="AB72" s="137">
        <v>21</v>
      </c>
      <c r="AC72" s="138"/>
      <c r="AD72" s="138"/>
      <c r="AE72" s="139"/>
      <c r="AF72" s="5"/>
    </row>
    <row r="73" spans="1:32" ht="22.5">
      <c r="A73" s="289" t="s">
        <v>261</v>
      </c>
      <c r="B73" s="290" t="s">
        <v>262</v>
      </c>
      <c r="C73" s="291"/>
      <c r="D73" s="208">
        <v>8</v>
      </c>
      <c r="E73" s="292"/>
      <c r="F73" s="293"/>
      <c r="G73" s="210">
        <v>190</v>
      </c>
      <c r="H73" s="211">
        <v>40</v>
      </c>
      <c r="I73" s="212">
        <v>150</v>
      </c>
      <c r="J73" s="211">
        <v>150</v>
      </c>
      <c r="K73" s="213">
        <v>0</v>
      </c>
      <c r="L73" s="294"/>
      <c r="M73" s="295"/>
      <c r="N73" s="296"/>
      <c r="O73" s="297"/>
      <c r="P73" s="298"/>
      <c r="Q73" s="299"/>
      <c r="R73" s="299"/>
      <c r="S73" s="299"/>
      <c r="T73" s="300"/>
      <c r="U73" s="301">
        <v>78</v>
      </c>
      <c r="V73" s="222">
        <v>33</v>
      </c>
      <c r="W73" s="222"/>
      <c r="X73" s="222">
        <v>45</v>
      </c>
      <c r="Y73" s="302"/>
      <c r="Z73" s="303">
        <v>72</v>
      </c>
      <c r="AA73" s="304">
        <v>51</v>
      </c>
      <c r="AB73" s="304">
        <v>21</v>
      </c>
      <c r="AC73" s="304"/>
      <c r="AD73" s="304"/>
      <c r="AE73" s="305"/>
      <c r="AF73" s="5"/>
    </row>
    <row r="74" spans="1:32" ht="12.75">
      <c r="A74" s="306" t="s">
        <v>132</v>
      </c>
      <c r="B74" s="307" t="s">
        <v>133</v>
      </c>
      <c r="C74" s="308" t="s">
        <v>134</v>
      </c>
      <c r="D74" s="309" t="s">
        <v>135</v>
      </c>
      <c r="E74" s="309" t="s">
        <v>136</v>
      </c>
      <c r="F74" s="310" t="s">
        <v>137</v>
      </c>
      <c r="G74" s="308">
        <v>7</v>
      </c>
      <c r="H74" s="309">
        <v>8</v>
      </c>
      <c r="I74" s="235">
        <v>9</v>
      </c>
      <c r="J74" s="234">
        <v>10</v>
      </c>
      <c r="K74" s="236">
        <v>11</v>
      </c>
      <c r="L74" s="237">
        <v>12</v>
      </c>
      <c r="M74" s="238">
        <v>13</v>
      </c>
      <c r="N74" s="239">
        <v>14</v>
      </c>
      <c r="O74" s="240">
        <v>15</v>
      </c>
      <c r="P74" s="241">
        <v>16</v>
      </c>
      <c r="Q74" s="242">
        <v>17</v>
      </c>
      <c r="R74" s="242">
        <v>18</v>
      </c>
      <c r="S74" s="242">
        <v>19</v>
      </c>
      <c r="T74" s="243">
        <v>20</v>
      </c>
      <c r="U74" s="244">
        <v>21</v>
      </c>
      <c r="V74" s="245">
        <v>22</v>
      </c>
      <c r="W74" s="245">
        <v>23</v>
      </c>
      <c r="X74" s="245">
        <v>24</v>
      </c>
      <c r="Y74" s="246">
        <v>25</v>
      </c>
      <c r="Z74" s="311">
        <v>26</v>
      </c>
      <c r="AA74" s="312">
        <v>27</v>
      </c>
      <c r="AB74" s="312">
        <v>29</v>
      </c>
      <c r="AC74" s="312">
        <v>30</v>
      </c>
      <c r="AD74" s="312">
        <v>31</v>
      </c>
      <c r="AE74" s="313">
        <v>32</v>
      </c>
      <c r="AF74" s="5"/>
    </row>
    <row r="75" spans="1:32" ht="26.25" customHeight="1">
      <c r="A75" s="314" t="s">
        <v>263</v>
      </c>
      <c r="B75" s="315" t="s">
        <v>264</v>
      </c>
      <c r="C75" s="316"/>
      <c r="D75" s="317"/>
      <c r="E75" s="317"/>
      <c r="F75" s="318"/>
      <c r="G75" s="319"/>
      <c r="H75" s="320"/>
      <c r="I75" s="321">
        <f>P75+U75+Z75</f>
        <v>1008</v>
      </c>
      <c r="J75" s="322"/>
      <c r="K75" s="323"/>
      <c r="L75" s="324"/>
      <c r="M75" s="325"/>
      <c r="N75" s="195"/>
      <c r="O75" s="326"/>
      <c r="P75" s="255">
        <v>540</v>
      </c>
      <c r="Q75" s="256"/>
      <c r="R75" s="256">
        <v>216</v>
      </c>
      <c r="S75" s="256"/>
      <c r="T75" s="257">
        <v>324</v>
      </c>
      <c r="U75" s="327">
        <v>468</v>
      </c>
      <c r="V75" s="328"/>
      <c r="W75" s="328">
        <v>216</v>
      </c>
      <c r="X75" s="328"/>
      <c r="Y75" s="329">
        <v>252</v>
      </c>
      <c r="Z75" s="201"/>
      <c r="AA75" s="202"/>
      <c r="AB75" s="202"/>
      <c r="AC75" s="330">
        <v>72</v>
      </c>
      <c r="AD75" s="202"/>
      <c r="AE75" s="203"/>
      <c r="AF75" s="5"/>
    </row>
    <row r="76" spans="1:32" ht="38.25" customHeight="1">
      <c r="A76" s="331" t="s">
        <v>265</v>
      </c>
      <c r="B76" s="332" t="s">
        <v>266</v>
      </c>
      <c r="C76" s="316"/>
      <c r="D76" s="172"/>
      <c r="E76" s="172"/>
      <c r="F76" s="173"/>
      <c r="G76" s="333"/>
      <c r="H76" s="334"/>
      <c r="I76" s="321">
        <v>540</v>
      </c>
      <c r="J76" s="322"/>
      <c r="K76" s="323"/>
      <c r="L76" s="324"/>
      <c r="M76" s="335"/>
      <c r="N76" s="253"/>
      <c r="O76" s="254"/>
      <c r="P76" s="336">
        <v>540</v>
      </c>
      <c r="Q76" s="337"/>
      <c r="R76" s="337">
        <v>216</v>
      </c>
      <c r="S76" s="337"/>
      <c r="T76" s="338">
        <v>324</v>
      </c>
      <c r="U76" s="258"/>
      <c r="V76" s="259"/>
      <c r="W76" s="259"/>
      <c r="X76" s="259"/>
      <c r="Y76" s="260"/>
      <c r="Z76" s="277"/>
      <c r="AA76" s="262"/>
      <c r="AB76" s="262"/>
      <c r="AC76" s="138"/>
      <c r="AD76" s="138"/>
      <c r="AE76" s="139"/>
      <c r="AF76" s="5"/>
    </row>
    <row r="77" spans="1:32" ht="30" customHeight="1">
      <c r="A77" s="331" t="s">
        <v>267</v>
      </c>
      <c r="B77" s="332" t="s">
        <v>268</v>
      </c>
      <c r="C77" s="316"/>
      <c r="D77" s="172"/>
      <c r="E77" s="172"/>
      <c r="F77" s="173"/>
      <c r="G77" s="333"/>
      <c r="H77" s="322"/>
      <c r="I77" s="321">
        <v>468</v>
      </c>
      <c r="J77" s="322"/>
      <c r="K77" s="323"/>
      <c r="L77" s="324"/>
      <c r="M77" s="335"/>
      <c r="N77" s="253"/>
      <c r="O77" s="254"/>
      <c r="P77" s="255"/>
      <c r="Q77" s="159"/>
      <c r="R77" s="159"/>
      <c r="S77" s="159"/>
      <c r="T77" s="257"/>
      <c r="U77" s="339">
        <v>468</v>
      </c>
      <c r="V77" s="340"/>
      <c r="W77" s="340">
        <v>216</v>
      </c>
      <c r="X77" s="340"/>
      <c r="Y77" s="341">
        <v>252</v>
      </c>
      <c r="Z77" s="277"/>
      <c r="AA77" s="262"/>
      <c r="AB77" s="262"/>
      <c r="AC77" s="138"/>
      <c r="AD77" s="138"/>
      <c r="AE77" s="139"/>
      <c r="AF77" s="5"/>
    </row>
    <row r="78" spans="1:32" ht="27" customHeight="1">
      <c r="A78" s="342" t="s">
        <v>269</v>
      </c>
      <c r="B78" s="315" t="s">
        <v>270</v>
      </c>
      <c r="C78" s="188"/>
      <c r="D78" s="172"/>
      <c r="E78" s="172"/>
      <c r="F78" s="173"/>
      <c r="G78" s="333"/>
      <c r="H78" s="322"/>
      <c r="I78" s="321">
        <v>72</v>
      </c>
      <c r="J78" s="151"/>
      <c r="K78" s="152"/>
      <c r="L78" s="153"/>
      <c r="M78" s="335"/>
      <c r="N78" s="253"/>
      <c r="O78" s="254"/>
      <c r="P78" s="255"/>
      <c r="Q78" s="159"/>
      <c r="R78" s="159"/>
      <c r="S78" s="159"/>
      <c r="T78" s="257"/>
      <c r="U78" s="258"/>
      <c r="V78" s="259"/>
      <c r="W78" s="259"/>
      <c r="X78" s="259"/>
      <c r="Y78" s="260"/>
      <c r="Z78" s="277"/>
      <c r="AA78" s="262"/>
      <c r="AB78" s="262"/>
      <c r="AC78" s="343">
        <v>72</v>
      </c>
      <c r="AD78" s="138"/>
      <c r="AE78" s="139"/>
      <c r="AF78" s="5"/>
    </row>
    <row r="79" spans="1:32" ht="28.5" customHeight="1">
      <c r="A79" s="331"/>
      <c r="B79" s="315" t="s">
        <v>271</v>
      </c>
      <c r="C79" s="276"/>
      <c r="D79" s="189"/>
      <c r="E79" s="190"/>
      <c r="F79" s="191"/>
      <c r="G79" s="183"/>
      <c r="H79" s="151"/>
      <c r="I79" s="344">
        <f>SUM(M79+P79+U79+Z79)</f>
        <v>5256</v>
      </c>
      <c r="J79" s="151"/>
      <c r="K79" s="152"/>
      <c r="L79" s="153"/>
      <c r="M79" s="345">
        <f>SUM(M8)</f>
        <v>1404</v>
      </c>
      <c r="N79" s="155">
        <f>SUM(N8)</f>
        <v>612</v>
      </c>
      <c r="O79" s="346">
        <f>SUM(O8)</f>
        <v>792</v>
      </c>
      <c r="P79" s="157">
        <f>SUM(P25+P75)</f>
        <v>1404</v>
      </c>
      <c r="Q79" s="347">
        <f>SUM(Q25+Q75)</f>
        <v>360</v>
      </c>
      <c r="R79" s="347">
        <f>SUM(R25+R75)</f>
        <v>216</v>
      </c>
      <c r="S79" s="348">
        <f>SUM(S25+S75)</f>
        <v>504</v>
      </c>
      <c r="T79" s="132">
        <f>SUM(T25+T75)</f>
        <v>324</v>
      </c>
      <c r="U79" s="283">
        <f>SUM(U24+U75)</f>
        <v>1404</v>
      </c>
      <c r="V79" s="134">
        <f>SUM(V24+V75)</f>
        <v>396</v>
      </c>
      <c r="W79" s="134">
        <f>SUM(W24+W75)</f>
        <v>216</v>
      </c>
      <c r="X79" s="134">
        <f>SUM(X24+X75)</f>
        <v>540</v>
      </c>
      <c r="Y79" s="284">
        <f>SUM(Y24+Y77)</f>
        <v>252</v>
      </c>
      <c r="Z79" s="136">
        <f>SUM(Z24+Z75)</f>
        <v>1044</v>
      </c>
      <c r="AA79" s="137">
        <f>SUM(AA24+AA75)</f>
        <v>612</v>
      </c>
      <c r="AB79" s="137">
        <f>SUM(AB24+AB75)</f>
        <v>432</v>
      </c>
      <c r="AC79" s="137">
        <f>SUM(AC24+AC75)</f>
        <v>72</v>
      </c>
      <c r="AD79" s="137"/>
      <c r="AE79" s="169"/>
      <c r="AF79" s="5"/>
    </row>
    <row r="80" spans="1:32" ht="17.25" customHeight="1">
      <c r="A80" s="342" t="s">
        <v>272</v>
      </c>
      <c r="B80" s="315" t="s">
        <v>82</v>
      </c>
      <c r="C80" s="188"/>
      <c r="D80" s="190"/>
      <c r="E80" s="190"/>
      <c r="F80" s="191"/>
      <c r="G80" s="183"/>
      <c r="H80" s="151"/>
      <c r="I80" s="150">
        <f>SUM(M80+P80+U80+Z80)</f>
        <v>288</v>
      </c>
      <c r="J80" s="151"/>
      <c r="K80" s="152"/>
      <c r="L80" s="153"/>
      <c r="M80" s="345">
        <v>72</v>
      </c>
      <c r="N80" s="155"/>
      <c r="O80" s="346"/>
      <c r="P80" s="157">
        <v>72</v>
      </c>
      <c r="Q80" s="131"/>
      <c r="R80" s="131"/>
      <c r="S80" s="131"/>
      <c r="T80" s="132"/>
      <c r="U80" s="283">
        <v>72</v>
      </c>
      <c r="V80" s="134"/>
      <c r="W80" s="134"/>
      <c r="X80" s="134"/>
      <c r="Y80" s="284"/>
      <c r="Z80" s="136">
        <v>72</v>
      </c>
      <c r="AA80" s="202"/>
      <c r="AB80" s="202"/>
      <c r="AC80" s="202"/>
      <c r="AD80" s="202"/>
      <c r="AE80" s="203"/>
      <c r="AF80" s="5"/>
    </row>
    <row r="81" spans="1:32" ht="27" customHeight="1">
      <c r="A81" s="342" t="s">
        <v>75</v>
      </c>
      <c r="B81" s="315" t="s">
        <v>273</v>
      </c>
      <c r="C81" s="188"/>
      <c r="D81" s="189"/>
      <c r="E81" s="190"/>
      <c r="F81" s="191"/>
      <c r="G81" s="183"/>
      <c r="H81" s="151"/>
      <c r="I81" s="150">
        <f>SUM(M81+P81+U81+Z81)</f>
        <v>300</v>
      </c>
      <c r="J81" s="151"/>
      <c r="K81" s="152"/>
      <c r="L81" s="153"/>
      <c r="M81" s="345">
        <v>85</v>
      </c>
      <c r="N81" s="155"/>
      <c r="O81" s="346"/>
      <c r="P81" s="157">
        <v>43</v>
      </c>
      <c r="Q81" s="131"/>
      <c r="R81" s="131"/>
      <c r="S81" s="131"/>
      <c r="T81" s="132"/>
      <c r="U81" s="283">
        <v>15</v>
      </c>
      <c r="V81" s="134"/>
      <c r="W81" s="134"/>
      <c r="X81" s="134"/>
      <c r="Y81" s="284"/>
      <c r="Z81" s="136">
        <v>157</v>
      </c>
      <c r="AA81" s="137"/>
      <c r="AB81" s="137"/>
      <c r="AC81" s="138"/>
      <c r="AD81" s="138"/>
      <c r="AE81" s="139"/>
      <c r="AF81" s="5"/>
    </row>
    <row r="82" spans="1:32" ht="22.5" customHeight="1">
      <c r="A82" s="342" t="s">
        <v>274</v>
      </c>
      <c r="B82" s="315" t="s">
        <v>86</v>
      </c>
      <c r="C82" s="188"/>
      <c r="D82" s="189"/>
      <c r="E82" s="190"/>
      <c r="F82" s="191"/>
      <c r="G82" s="183"/>
      <c r="H82" s="151"/>
      <c r="I82" s="150">
        <f>SUM(AD82+AE82)</f>
        <v>72</v>
      </c>
      <c r="J82" s="151"/>
      <c r="K82" s="152"/>
      <c r="L82" s="153"/>
      <c r="M82" s="325"/>
      <c r="N82" s="195"/>
      <c r="O82" s="326"/>
      <c r="P82" s="197"/>
      <c r="Q82" s="198"/>
      <c r="R82" s="198"/>
      <c r="S82" s="198"/>
      <c r="T82" s="199"/>
      <c r="U82" s="349"/>
      <c r="V82" s="193"/>
      <c r="W82" s="193"/>
      <c r="X82" s="193"/>
      <c r="Y82" s="350"/>
      <c r="Z82" s="351"/>
      <c r="AA82" s="137"/>
      <c r="AB82" s="137"/>
      <c r="AC82" s="138"/>
      <c r="AD82" s="137"/>
      <c r="AE82" s="169">
        <v>72</v>
      </c>
      <c r="AF82" s="5"/>
    </row>
    <row r="83" spans="1:32" ht="12.75">
      <c r="A83" s="342" t="s">
        <v>275</v>
      </c>
      <c r="B83" s="315" t="s">
        <v>276</v>
      </c>
      <c r="C83" s="188"/>
      <c r="D83" s="189"/>
      <c r="E83" s="190"/>
      <c r="F83" s="191"/>
      <c r="G83" s="183"/>
      <c r="H83" s="151"/>
      <c r="I83" s="150">
        <v>144</v>
      </c>
      <c r="J83" s="151"/>
      <c r="K83" s="152"/>
      <c r="L83" s="153"/>
      <c r="M83" s="345"/>
      <c r="N83" s="155"/>
      <c r="O83" s="346"/>
      <c r="P83" s="157"/>
      <c r="Q83" s="131"/>
      <c r="R83" s="131"/>
      <c r="S83" s="131"/>
      <c r="T83" s="132"/>
      <c r="U83" s="283"/>
      <c r="V83" s="134"/>
      <c r="W83" s="134"/>
      <c r="X83" s="134"/>
      <c r="Y83" s="284"/>
      <c r="Z83" s="136"/>
      <c r="AA83" s="137"/>
      <c r="AB83" s="137"/>
      <c r="AC83" s="138"/>
      <c r="AD83" s="137">
        <v>144</v>
      </c>
      <c r="AE83" s="169"/>
      <c r="AF83" s="5"/>
    </row>
    <row r="84" spans="1:32" ht="36" customHeight="1">
      <c r="A84" s="342" t="s">
        <v>277</v>
      </c>
      <c r="B84" s="315" t="s">
        <v>278</v>
      </c>
      <c r="C84" s="188"/>
      <c r="D84" s="189"/>
      <c r="E84" s="190"/>
      <c r="F84" s="191"/>
      <c r="G84" s="183"/>
      <c r="H84" s="151"/>
      <c r="I84" s="150">
        <v>72</v>
      </c>
      <c r="J84" s="151"/>
      <c r="K84" s="152"/>
      <c r="L84" s="153"/>
      <c r="M84" s="345"/>
      <c r="N84" s="155"/>
      <c r="O84" s="346"/>
      <c r="P84" s="157"/>
      <c r="Q84" s="131"/>
      <c r="R84" s="131"/>
      <c r="S84" s="131"/>
      <c r="T84" s="132"/>
      <c r="U84" s="283"/>
      <c r="V84" s="134"/>
      <c r="W84" s="134"/>
      <c r="X84" s="134"/>
      <c r="Y84" s="284"/>
      <c r="Z84" s="136"/>
      <c r="AA84" s="137"/>
      <c r="AB84" s="137"/>
      <c r="AC84" s="138"/>
      <c r="AD84" s="138"/>
      <c r="AE84" s="169">
        <v>72</v>
      </c>
      <c r="AF84" s="5"/>
    </row>
    <row r="85" spans="1:33" ht="36.75" customHeight="1">
      <c r="A85" s="352" t="s">
        <v>279</v>
      </c>
      <c r="B85" s="353" t="s">
        <v>280</v>
      </c>
      <c r="C85" s="291"/>
      <c r="D85" s="354"/>
      <c r="E85" s="292"/>
      <c r="F85" s="293"/>
      <c r="G85" s="355"/>
      <c r="H85" s="356"/>
      <c r="I85" s="357">
        <f>SUM(M85+P85+U85+Z85)</f>
        <v>236</v>
      </c>
      <c r="J85" s="358"/>
      <c r="K85" s="359"/>
      <c r="L85" s="360"/>
      <c r="M85" s="361">
        <v>78</v>
      </c>
      <c r="N85" s="362">
        <v>34</v>
      </c>
      <c r="O85" s="363">
        <v>44</v>
      </c>
      <c r="P85" s="364">
        <v>48</v>
      </c>
      <c r="Q85" s="365">
        <v>20</v>
      </c>
      <c r="R85" s="365"/>
      <c r="S85" s="365">
        <v>28</v>
      </c>
      <c r="T85" s="366"/>
      <c r="U85" s="301">
        <v>52</v>
      </c>
      <c r="V85" s="222">
        <v>22</v>
      </c>
      <c r="W85" s="222"/>
      <c r="X85" s="222">
        <v>30</v>
      </c>
      <c r="Y85" s="367"/>
      <c r="Z85" s="303">
        <v>58</v>
      </c>
      <c r="AA85" s="304">
        <v>34</v>
      </c>
      <c r="AB85" s="304">
        <v>24</v>
      </c>
      <c r="AC85" s="304"/>
      <c r="AD85" s="304"/>
      <c r="AE85" s="305"/>
      <c r="AF85" s="5"/>
      <c r="AG85" s="368"/>
    </row>
    <row r="86" spans="1:32" ht="12.75">
      <c r="A86" s="369"/>
      <c r="B86" s="370" t="s">
        <v>281</v>
      </c>
      <c r="C86" s="371"/>
      <c r="D86" s="369"/>
      <c r="E86" s="369"/>
      <c r="F86" s="369"/>
      <c r="G86" s="369"/>
      <c r="H86" s="52"/>
      <c r="I86" s="372">
        <f>SUM(M86+P86+U86+Z86)</f>
        <v>6080</v>
      </c>
      <c r="J86" s="373"/>
      <c r="K86" s="374"/>
      <c r="L86" s="375"/>
      <c r="M86" s="376">
        <f>SUM(M79:M85)</f>
        <v>1639</v>
      </c>
      <c r="N86" s="376">
        <f>SUM(N85+N8)</f>
        <v>646</v>
      </c>
      <c r="O86" s="376">
        <f>SUM(O85+O8)</f>
        <v>836</v>
      </c>
      <c r="P86" s="377">
        <f>SUM(P79:P85)</f>
        <v>1567</v>
      </c>
      <c r="Q86" s="378">
        <f>SUM(Q85+Q79)</f>
        <v>380</v>
      </c>
      <c r="R86" s="378">
        <v>216</v>
      </c>
      <c r="S86" s="378">
        <f>SUM(S85+S79)</f>
        <v>532</v>
      </c>
      <c r="T86" s="379">
        <v>324</v>
      </c>
      <c r="U86" s="380">
        <f>SUM(U79:U85)</f>
        <v>1543</v>
      </c>
      <c r="V86" s="381">
        <f>SUM(V85+V79)</f>
        <v>418</v>
      </c>
      <c r="W86" s="381">
        <v>216</v>
      </c>
      <c r="X86" s="381">
        <f>SUM(X85+X79)</f>
        <v>570</v>
      </c>
      <c r="Y86" s="381">
        <v>252</v>
      </c>
      <c r="Z86" s="382">
        <f>SUM(Z79:Z85)</f>
        <v>1331</v>
      </c>
      <c r="AA86" s="382">
        <f>SUM(AA85+AA79)</f>
        <v>646</v>
      </c>
      <c r="AB86" s="382">
        <f>SUM(AB85+AB79)</f>
        <v>456</v>
      </c>
      <c r="AC86" s="382">
        <v>72</v>
      </c>
      <c r="AD86" s="382">
        <v>144</v>
      </c>
      <c r="AE86" s="382">
        <v>72</v>
      </c>
      <c r="AF86" s="5"/>
    </row>
    <row r="87" spans="1:32" ht="12.75">
      <c r="A87" s="383"/>
      <c r="B87" s="384"/>
      <c r="C87" s="1010" t="s">
        <v>281</v>
      </c>
      <c r="D87" s="1010"/>
      <c r="E87" s="1011" t="s">
        <v>282</v>
      </c>
      <c r="F87" s="1011"/>
      <c r="G87" s="1011"/>
      <c r="H87" s="1011"/>
      <c r="I87" s="385"/>
      <c r="J87" s="386"/>
      <c r="K87" s="385"/>
      <c r="L87" s="387"/>
      <c r="M87" s="388">
        <v>15</v>
      </c>
      <c r="N87" s="389">
        <v>13</v>
      </c>
      <c r="O87" s="390">
        <v>13</v>
      </c>
      <c r="P87" s="391">
        <v>15</v>
      </c>
      <c r="Q87" s="131">
        <v>13</v>
      </c>
      <c r="R87" s="131"/>
      <c r="S87" s="131">
        <v>14</v>
      </c>
      <c r="T87" s="174"/>
      <c r="U87" s="392">
        <v>16</v>
      </c>
      <c r="V87" s="393">
        <v>14</v>
      </c>
      <c r="W87" s="393"/>
      <c r="X87" s="393">
        <v>15</v>
      </c>
      <c r="Y87" s="394"/>
      <c r="Z87" s="272">
        <v>19</v>
      </c>
      <c r="AA87" s="273">
        <v>16</v>
      </c>
      <c r="AB87" s="273">
        <v>10</v>
      </c>
      <c r="AC87" s="273"/>
      <c r="AD87" s="273"/>
      <c r="AE87" s="274"/>
      <c r="AF87" s="5"/>
    </row>
    <row r="88" spans="1:32" ht="12.75">
      <c r="A88" s="395"/>
      <c r="B88" s="384"/>
      <c r="C88" s="1010"/>
      <c r="D88" s="1010"/>
      <c r="E88" s="1012" t="s">
        <v>283</v>
      </c>
      <c r="F88" s="1012"/>
      <c r="G88" s="1012"/>
      <c r="H88" s="1012"/>
      <c r="I88" s="123"/>
      <c r="J88" s="140"/>
      <c r="K88" s="123"/>
      <c r="L88" s="396"/>
      <c r="M88" s="263"/>
      <c r="N88" s="128"/>
      <c r="O88" s="264"/>
      <c r="P88" s="397"/>
      <c r="Q88" s="131"/>
      <c r="R88" s="131"/>
      <c r="S88" s="131"/>
      <c r="T88" s="174"/>
      <c r="U88" s="175">
        <v>2</v>
      </c>
      <c r="V88" s="176"/>
      <c r="W88" s="176"/>
      <c r="X88" s="176"/>
      <c r="Y88" s="266"/>
      <c r="Z88" s="178">
        <v>2</v>
      </c>
      <c r="AA88" s="138"/>
      <c r="AB88" s="138"/>
      <c r="AC88" s="138"/>
      <c r="AD88" s="138"/>
      <c r="AE88" s="139"/>
      <c r="AF88" s="5"/>
    </row>
    <row r="89" spans="1:32" ht="12.75">
      <c r="A89" s="395"/>
      <c r="B89" s="398"/>
      <c r="C89" s="1010"/>
      <c r="D89" s="1010"/>
      <c r="E89" s="1012" t="s">
        <v>284</v>
      </c>
      <c r="F89" s="1012"/>
      <c r="G89" s="1012"/>
      <c r="H89" s="1012"/>
      <c r="I89" s="123"/>
      <c r="J89" s="140"/>
      <c r="K89" s="123"/>
      <c r="L89" s="396"/>
      <c r="M89" s="263">
        <v>6</v>
      </c>
      <c r="N89" s="128"/>
      <c r="O89" s="264"/>
      <c r="P89" s="397">
        <v>5</v>
      </c>
      <c r="Q89" s="131"/>
      <c r="R89" s="131"/>
      <c r="S89" s="131"/>
      <c r="T89" s="174"/>
      <c r="U89" s="175">
        <v>2</v>
      </c>
      <c r="V89" s="176"/>
      <c r="W89" s="176"/>
      <c r="X89" s="176"/>
      <c r="Y89" s="266"/>
      <c r="Z89" s="178">
        <v>3</v>
      </c>
      <c r="AA89" s="138"/>
      <c r="AB89" s="138"/>
      <c r="AC89" s="138"/>
      <c r="AD89" s="138"/>
      <c r="AE89" s="139"/>
      <c r="AF89" s="5"/>
    </row>
    <row r="90" spans="1:32" ht="12.75">
      <c r="A90" s="395"/>
      <c r="B90" s="398"/>
      <c r="C90" s="1010"/>
      <c r="D90" s="1010"/>
      <c r="E90" s="1012" t="s">
        <v>285</v>
      </c>
      <c r="F90" s="1012"/>
      <c r="G90" s="1012"/>
      <c r="H90" s="1012"/>
      <c r="I90" s="123"/>
      <c r="J90" s="140"/>
      <c r="K90" s="123"/>
      <c r="L90" s="396"/>
      <c r="M90" s="263">
        <v>6</v>
      </c>
      <c r="N90" s="128"/>
      <c r="O90" s="264"/>
      <c r="P90" s="397">
        <v>11</v>
      </c>
      <c r="Q90" s="131"/>
      <c r="R90" s="131"/>
      <c r="S90" s="131"/>
      <c r="T90" s="174"/>
      <c r="U90" s="175">
        <v>7</v>
      </c>
      <c r="V90" s="176"/>
      <c r="W90" s="176"/>
      <c r="X90" s="176"/>
      <c r="Y90" s="266"/>
      <c r="Z90" s="178">
        <v>10</v>
      </c>
      <c r="AA90" s="138"/>
      <c r="AB90" s="138"/>
      <c r="AC90" s="138"/>
      <c r="AD90" s="138"/>
      <c r="AE90" s="139"/>
      <c r="AF90" s="5"/>
    </row>
    <row r="91" spans="1:32" ht="12.75">
      <c r="A91" s="395"/>
      <c r="B91" s="398"/>
      <c r="C91" s="1010"/>
      <c r="D91" s="1010"/>
      <c r="E91" s="1024" t="s">
        <v>286</v>
      </c>
      <c r="F91" s="1024"/>
      <c r="G91" s="1024"/>
      <c r="H91" s="1024"/>
      <c r="I91" s="211"/>
      <c r="J91" s="399"/>
      <c r="K91" s="123"/>
      <c r="L91" s="400"/>
      <c r="M91" s="361">
        <v>8</v>
      </c>
      <c r="N91" s="362"/>
      <c r="O91" s="363"/>
      <c r="P91" s="401">
        <v>2</v>
      </c>
      <c r="Q91" s="365"/>
      <c r="R91" s="365"/>
      <c r="S91" s="365"/>
      <c r="T91" s="366"/>
      <c r="U91" s="221"/>
      <c r="V91" s="222"/>
      <c r="W91" s="222"/>
      <c r="X91" s="222"/>
      <c r="Y91" s="367"/>
      <c r="Z91" s="303"/>
      <c r="AA91" s="304"/>
      <c r="AB91" s="304"/>
      <c r="AC91" s="304"/>
      <c r="AD91" s="304"/>
      <c r="AE91" s="305"/>
      <c r="AF91" s="5"/>
    </row>
    <row r="92" spans="1:32" ht="12.75">
      <c r="A92" s="395"/>
      <c r="B92" s="398"/>
      <c r="C92" s="395"/>
      <c r="D92" s="395"/>
      <c r="E92" s="402"/>
      <c r="F92" s="402"/>
      <c r="G92" s="402"/>
      <c r="H92" s="402"/>
      <c r="I92" s="402"/>
      <c r="J92" s="402"/>
      <c r="K92" s="402"/>
      <c r="L92" s="402"/>
      <c r="M92" s="395"/>
      <c r="N92" s="395"/>
      <c r="O92" s="395"/>
      <c r="P92" s="403"/>
      <c r="Q92" s="395"/>
      <c r="R92" s="395"/>
      <c r="S92" s="395"/>
      <c r="T92" s="403"/>
      <c r="U92" s="403"/>
      <c r="V92" s="403"/>
      <c r="W92" s="403"/>
      <c r="X92" s="395"/>
      <c r="Y92" s="395"/>
      <c r="Z92" s="395"/>
      <c r="AA92" s="395"/>
      <c r="AB92" s="395"/>
      <c r="AC92" s="404"/>
      <c r="AD92" s="404"/>
      <c r="AE92" s="404"/>
      <c r="AF92" s="5"/>
    </row>
    <row r="93" spans="1:32" ht="12.75" customHeight="1">
      <c r="A93" s="405"/>
      <c r="B93" s="1007" t="s">
        <v>287</v>
      </c>
      <c r="C93" s="1007"/>
      <c r="D93" s="1007"/>
      <c r="E93" s="1007"/>
      <c r="F93" s="1007"/>
      <c r="G93" s="5"/>
      <c r="H93" s="5"/>
      <c r="I93" s="5"/>
      <c r="J93" s="406"/>
      <c r="K93" s="406"/>
      <c r="L93" s="406"/>
      <c r="M93" s="407"/>
      <c r="N93" s="405"/>
      <c r="O93" s="405"/>
      <c r="P93" s="405"/>
      <c r="Q93" s="405"/>
      <c r="R93" s="405"/>
      <c r="S93" s="405"/>
      <c r="T93" s="405"/>
      <c r="U93" s="405"/>
      <c r="V93" s="405"/>
      <c r="W93" s="405"/>
      <c r="X93" s="405"/>
      <c r="Y93" s="405"/>
      <c r="Z93" s="405"/>
      <c r="AA93" s="405"/>
      <c r="AB93" s="405"/>
      <c r="AC93" s="5"/>
      <c r="AD93" s="5"/>
      <c r="AE93" s="5"/>
      <c r="AF93" s="5"/>
    </row>
    <row r="94" spans="1:32" ht="17.25" customHeight="1">
      <c r="A94" s="405"/>
      <c r="B94" s="1007"/>
      <c r="C94" s="1007"/>
      <c r="D94" s="1007"/>
      <c r="E94" s="1007"/>
      <c r="F94" s="1007"/>
      <c r="G94" s="1008"/>
      <c r="H94" s="1008"/>
      <c r="I94" s="1008"/>
      <c r="J94" s="1008"/>
      <c r="K94" s="1008"/>
      <c r="L94" s="1008"/>
      <c r="M94" s="407"/>
      <c r="N94" s="405"/>
      <c r="O94" s="405"/>
      <c r="P94" s="405"/>
      <c r="Q94" s="405"/>
      <c r="R94" s="405"/>
      <c r="S94" s="405"/>
      <c r="T94" s="405"/>
      <c r="U94" s="405"/>
      <c r="V94" s="405"/>
      <c r="W94" s="405"/>
      <c r="X94" s="405"/>
      <c r="Y94" s="405"/>
      <c r="Z94" s="405"/>
      <c r="AA94" s="405"/>
      <c r="AB94" s="405"/>
      <c r="AC94" s="5"/>
      <c r="AD94" s="5"/>
      <c r="AE94" s="5"/>
      <c r="AF94" s="5"/>
    </row>
    <row r="95" spans="1:32" ht="14.25" customHeight="1">
      <c r="A95" s="405"/>
      <c r="B95" s="408"/>
      <c r="C95" s="408"/>
      <c r="D95" s="408"/>
      <c r="E95" s="408"/>
      <c r="F95" s="408"/>
      <c r="G95" s="409"/>
      <c r="H95" s="409"/>
      <c r="I95" s="409"/>
      <c r="J95" s="409"/>
      <c r="K95" s="409"/>
      <c r="L95" s="409"/>
      <c r="M95" s="407"/>
      <c r="N95" s="405"/>
      <c r="O95" s="405"/>
      <c r="P95" s="405"/>
      <c r="Q95" s="405"/>
      <c r="R95" s="405"/>
      <c r="S95" s="405"/>
      <c r="T95" s="405"/>
      <c r="U95" s="405"/>
      <c r="V95" s="405"/>
      <c r="W95" s="405"/>
      <c r="X95" s="405"/>
      <c r="Y95" s="405"/>
      <c r="Z95" s="405"/>
      <c r="AA95" s="405"/>
      <c r="AB95" s="405"/>
      <c r="AC95" s="5"/>
      <c r="AD95" s="5"/>
      <c r="AE95" s="5"/>
      <c r="AF95" s="5"/>
    </row>
    <row r="96" spans="1:32" ht="14.25" customHeight="1">
      <c r="A96" s="410"/>
      <c r="B96" s="1007" t="s">
        <v>288</v>
      </c>
      <c r="C96" s="1007"/>
      <c r="D96" s="1007"/>
      <c r="E96" s="1007"/>
      <c r="F96" s="1007"/>
      <c r="G96" s="5"/>
      <c r="H96" s="5"/>
      <c r="I96" s="5"/>
      <c r="J96" s="406"/>
      <c r="K96" s="406"/>
      <c r="L96" s="406"/>
      <c r="M96" s="407"/>
      <c r="N96" s="405"/>
      <c r="O96" s="405"/>
      <c r="P96" s="405"/>
      <c r="Q96" s="405"/>
      <c r="R96" s="405"/>
      <c r="S96" s="405"/>
      <c r="T96" s="405"/>
      <c r="U96" s="405"/>
      <c r="V96" s="405"/>
      <c r="W96" s="405"/>
      <c r="X96" s="405"/>
      <c r="Y96" s="405"/>
      <c r="Z96" s="405"/>
      <c r="AA96" s="405"/>
      <c r="AB96" s="405"/>
      <c r="AC96" s="5"/>
      <c r="AD96" s="5"/>
      <c r="AE96" s="5"/>
      <c r="AF96" s="5"/>
    </row>
    <row r="97" spans="1:32" ht="12.75" customHeight="1">
      <c r="A97" s="410"/>
      <c r="B97" s="1007"/>
      <c r="C97" s="1007"/>
      <c r="D97" s="1007"/>
      <c r="E97" s="1007"/>
      <c r="F97" s="1007"/>
      <c r="G97" s="1008"/>
      <c r="H97" s="1008"/>
      <c r="I97" s="1008"/>
      <c r="J97" s="1008"/>
      <c r="K97" s="1008"/>
      <c r="L97" s="1008"/>
      <c r="M97" s="407"/>
      <c r="N97" s="405"/>
      <c r="O97" s="405"/>
      <c r="P97" s="405"/>
      <c r="Q97" s="405"/>
      <c r="R97" s="405"/>
      <c r="S97" s="405"/>
      <c r="T97" s="405"/>
      <c r="U97" s="405"/>
      <c r="V97" s="405"/>
      <c r="W97" s="405"/>
      <c r="X97" s="405"/>
      <c r="Y97" s="405"/>
      <c r="Z97" s="405"/>
      <c r="AA97" s="405"/>
      <c r="AB97" s="405"/>
      <c r="AC97" s="5"/>
      <c r="AD97" s="5"/>
      <c r="AE97" s="5"/>
      <c r="AF97" s="5"/>
    </row>
    <row r="98" spans="1:28" ht="12.75">
      <c r="A98" s="405"/>
      <c r="J98" s="407"/>
      <c r="K98" s="407"/>
      <c r="L98" s="407"/>
      <c r="M98" s="407"/>
      <c r="N98" s="405"/>
      <c r="O98" s="405"/>
      <c r="P98" s="405"/>
      <c r="Q98" s="405"/>
      <c r="R98" s="405"/>
      <c r="S98" s="405"/>
      <c r="T98" s="405"/>
      <c r="U98" s="405"/>
      <c r="V98" s="405"/>
      <c r="W98" s="405"/>
      <c r="X98" s="405"/>
      <c r="Y98" s="405"/>
      <c r="Z98" s="405"/>
      <c r="AA98" s="405"/>
      <c r="AB98" s="405"/>
    </row>
    <row r="99" spans="3:28" ht="12.75">
      <c r="C99" s="4"/>
      <c r="D99" s="4"/>
      <c r="E99" s="4"/>
      <c r="F99" s="4"/>
      <c r="G99" s="4"/>
      <c r="H99" s="411"/>
      <c r="I99" s="411"/>
      <c r="J99" s="411"/>
      <c r="K99" s="412"/>
      <c r="L99" s="412"/>
      <c r="M99" s="412"/>
      <c r="N99" s="411"/>
      <c r="O99" s="411"/>
      <c r="P99" s="411"/>
      <c r="Q99" s="4"/>
      <c r="R99" s="4"/>
      <c r="S99" s="4"/>
      <c r="T99" s="411"/>
      <c r="U99" s="411"/>
      <c r="V99" s="411"/>
      <c r="W99" s="411"/>
      <c r="X99" s="411"/>
      <c r="Y99" s="411"/>
      <c r="Z99" s="411"/>
      <c r="AA99" s="411"/>
      <c r="AB99" s="411"/>
    </row>
    <row r="100" spans="3:28" ht="12.75">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sheetData>
  <sheetProtection selectLockedCells="1" selectUnlockedCells="1"/>
  <mergeCells count="33">
    <mergeCell ref="E91:H91"/>
    <mergeCell ref="J3:J6"/>
    <mergeCell ref="U4:U6"/>
    <mergeCell ref="X4:Y4"/>
    <mergeCell ref="M4:M6"/>
    <mergeCell ref="P4:P6"/>
    <mergeCell ref="Q4:R4"/>
    <mergeCell ref="Q5:R5"/>
    <mergeCell ref="P3:T3"/>
    <mergeCell ref="U3:X3"/>
    <mergeCell ref="E89:H89"/>
    <mergeCell ref="E90:H90"/>
    <mergeCell ref="M3:O3"/>
    <mergeCell ref="Z3:AE3"/>
    <mergeCell ref="S4:T4"/>
    <mergeCell ref="AB4:AE4"/>
    <mergeCell ref="D1:AE1"/>
    <mergeCell ref="C2:F2"/>
    <mergeCell ref="G2:G6"/>
    <mergeCell ref="H2:H6"/>
    <mergeCell ref="I2:L2"/>
    <mergeCell ref="M2:AE2"/>
    <mergeCell ref="Z4:Z6"/>
    <mergeCell ref="B93:F94"/>
    <mergeCell ref="G94:L94"/>
    <mergeCell ref="B96:F97"/>
    <mergeCell ref="G97:L97"/>
    <mergeCell ref="AB5:AE5"/>
    <mergeCell ref="C87:D91"/>
    <mergeCell ref="E87:H87"/>
    <mergeCell ref="E88:H88"/>
    <mergeCell ref="K3:K6"/>
    <mergeCell ref="L3:L6"/>
  </mergeCells>
  <printOptions horizontalCentered="1"/>
  <pageMargins left="0.9840277777777777" right="0.5902777777777778" top="0.43333333333333335" bottom="0.15763888888888888" header="0.5118055555555555" footer="0.5118055555555555"/>
  <pageSetup horizontalDpi="300" verticalDpi="300" orientation="landscape" paperSize="9" scale="63" r:id="rId1"/>
  <rowBreaks count="2" manualBreakCount="2">
    <brk id="44" max="255" man="1"/>
    <brk id="73" max="255" man="1"/>
  </rowBreaks>
  <colBreaks count="1" manualBreakCount="1">
    <brk id="3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E1719"/>
  <sheetViews>
    <sheetView tabSelected="1" view="pageBreakPreview" zoomScaleSheetLayoutView="100" zoomScalePageLayoutView="0" workbookViewId="0" topLeftCell="A64">
      <selection activeCell="C70" sqref="C70:AA70"/>
    </sheetView>
  </sheetViews>
  <sheetFormatPr defaultColWidth="9.125" defaultRowHeight="12.75"/>
  <cols>
    <col min="1" max="1" width="5.375" style="464" customWidth="1"/>
    <col min="2" max="2" width="9.375" style="464" customWidth="1"/>
    <col min="3" max="3" width="33.50390625" style="464" customWidth="1"/>
    <col min="4" max="28" width="4.625" style="464" customWidth="1"/>
    <col min="29" max="29" width="5.625" style="464" customWidth="1"/>
    <col min="30" max="30" width="9.125" style="808" customWidth="1"/>
    <col min="31" max="16384" width="9.125" style="464" customWidth="1"/>
  </cols>
  <sheetData>
    <row r="1" spans="2:29" ht="13.5" thickBot="1">
      <c r="B1" s="465"/>
      <c r="C1" s="1080" t="s">
        <v>107</v>
      </c>
      <c r="D1" s="1080"/>
      <c r="E1" s="1080"/>
      <c r="F1" s="1080"/>
      <c r="G1" s="1080"/>
      <c r="H1" s="1080"/>
      <c r="I1" s="1080"/>
      <c r="J1" s="1080"/>
      <c r="K1" s="1080"/>
      <c r="L1" s="1080"/>
      <c r="M1" s="1080"/>
      <c r="N1" s="1080"/>
      <c r="O1" s="1080"/>
      <c r="P1" s="1080"/>
      <c r="Q1" s="1080"/>
      <c r="R1" s="1080"/>
      <c r="S1" s="1080"/>
      <c r="T1" s="1080"/>
      <c r="U1" s="1080"/>
      <c r="V1" s="1080"/>
      <c r="W1" s="1080"/>
      <c r="X1" s="1080"/>
      <c r="Y1" s="1080"/>
      <c r="Z1" s="1080"/>
      <c r="AA1" s="1080"/>
      <c r="AB1" s="1080"/>
      <c r="AC1" s="1080"/>
    </row>
    <row r="2" spans="2:30" ht="38.25" customHeight="1" thickBot="1">
      <c r="B2" s="1069" t="s">
        <v>113</v>
      </c>
      <c r="C2" s="1081" t="s">
        <v>289</v>
      </c>
      <c r="D2" s="1057" t="s">
        <v>108</v>
      </c>
      <c r="E2" s="1057"/>
      <c r="F2" s="1057"/>
      <c r="G2" s="1075" t="s">
        <v>290</v>
      </c>
      <c r="H2" s="1075" t="s">
        <v>291</v>
      </c>
      <c r="I2" s="1057" t="s">
        <v>292</v>
      </c>
      <c r="J2" s="1050"/>
      <c r="K2" s="1050"/>
      <c r="L2" s="1050"/>
      <c r="M2" s="1050"/>
      <c r="N2" s="1058"/>
      <c r="O2" s="1057" t="s">
        <v>293</v>
      </c>
      <c r="P2" s="1057"/>
      <c r="Q2" s="1057"/>
      <c r="R2" s="1057"/>
      <c r="S2" s="1057"/>
      <c r="T2" s="1057"/>
      <c r="U2" s="1057"/>
      <c r="V2" s="1057"/>
      <c r="W2" s="1057"/>
      <c r="X2" s="1057"/>
      <c r="Y2" s="1057"/>
      <c r="Z2" s="1057"/>
      <c r="AA2" s="1057"/>
      <c r="AB2" s="1057"/>
      <c r="AC2" s="1062"/>
      <c r="AD2" s="1033" t="s">
        <v>1</v>
      </c>
    </row>
    <row r="3" spans="2:30" ht="26.25" customHeight="1" thickBot="1">
      <c r="B3" s="1069"/>
      <c r="C3" s="1081"/>
      <c r="D3" s="1074" t="s">
        <v>294</v>
      </c>
      <c r="E3" s="1075" t="s">
        <v>295</v>
      </c>
      <c r="F3" s="1076" t="s">
        <v>296</v>
      </c>
      <c r="G3" s="1075"/>
      <c r="H3" s="1075"/>
      <c r="I3" s="1059" t="s">
        <v>297</v>
      </c>
      <c r="J3" s="1059" t="s">
        <v>298</v>
      </c>
      <c r="K3" s="1057" t="s">
        <v>299</v>
      </c>
      <c r="L3" s="1050"/>
      <c r="M3" s="1050"/>
      <c r="N3" s="1058"/>
      <c r="O3" s="1047" t="s">
        <v>122</v>
      </c>
      <c r="P3" s="1048"/>
      <c r="Q3" s="1048"/>
      <c r="R3" s="1049"/>
      <c r="S3" s="1068" t="s">
        <v>123</v>
      </c>
      <c r="T3" s="1069"/>
      <c r="U3" s="1069"/>
      <c r="V3" s="1069"/>
      <c r="W3" s="1069"/>
      <c r="X3" s="1045" t="s">
        <v>124</v>
      </c>
      <c r="Y3" s="1045"/>
      <c r="Z3" s="1045"/>
      <c r="AA3" s="1045"/>
      <c r="AB3" s="1045"/>
      <c r="AC3" s="1046"/>
      <c r="AD3" s="1034"/>
    </row>
    <row r="4" spans="2:30" ht="18.75" customHeight="1" thickBot="1">
      <c r="B4" s="1069"/>
      <c r="C4" s="1081"/>
      <c r="D4" s="1074"/>
      <c r="E4" s="1075"/>
      <c r="F4" s="1076"/>
      <c r="G4" s="1075"/>
      <c r="H4" s="1075"/>
      <c r="I4" s="1061"/>
      <c r="J4" s="1061"/>
      <c r="K4" s="1059" t="s">
        <v>300</v>
      </c>
      <c r="L4" s="1057" t="s">
        <v>301</v>
      </c>
      <c r="M4" s="1050"/>
      <c r="N4" s="1058"/>
      <c r="O4" s="1093">
        <v>1</v>
      </c>
      <c r="P4" s="1071"/>
      <c r="Q4" s="1070">
        <v>2</v>
      </c>
      <c r="R4" s="1071"/>
      <c r="S4" s="1070">
        <v>3</v>
      </c>
      <c r="T4" s="1071"/>
      <c r="U4" s="1066">
        <v>4</v>
      </c>
      <c r="V4" s="1067"/>
      <c r="W4" s="1067"/>
      <c r="X4" s="1065">
        <v>5</v>
      </c>
      <c r="Y4" s="1065"/>
      <c r="Z4" s="1065"/>
      <c r="AA4" s="1043">
        <v>6</v>
      </c>
      <c r="AB4" s="1043"/>
      <c r="AC4" s="1044"/>
      <c r="AD4" s="1034"/>
    </row>
    <row r="5" spans="2:30" ht="19.5" customHeight="1" thickBot="1">
      <c r="B5" s="1069"/>
      <c r="C5" s="1081"/>
      <c r="D5" s="1074"/>
      <c r="E5" s="1075"/>
      <c r="F5" s="1076"/>
      <c r="G5" s="1075"/>
      <c r="H5" s="1075"/>
      <c r="I5" s="1061"/>
      <c r="J5" s="1061"/>
      <c r="K5" s="1061"/>
      <c r="L5" s="1059" t="s">
        <v>302</v>
      </c>
      <c r="M5" s="1059" t="s">
        <v>303</v>
      </c>
      <c r="N5" s="1082" t="s">
        <v>304</v>
      </c>
      <c r="O5" s="1092" t="s">
        <v>305</v>
      </c>
      <c r="P5" s="1091"/>
      <c r="Q5" s="1090" t="s">
        <v>305</v>
      </c>
      <c r="R5" s="1091"/>
      <c r="S5" s="1072" t="s">
        <v>305</v>
      </c>
      <c r="T5" s="1073"/>
      <c r="U5" s="1063" t="s">
        <v>305</v>
      </c>
      <c r="V5" s="1064"/>
      <c r="W5" s="1064"/>
      <c r="X5" s="1077" t="s">
        <v>305</v>
      </c>
      <c r="Y5" s="1077"/>
      <c r="Z5" s="1077"/>
      <c r="AA5" s="1078" t="s">
        <v>305</v>
      </c>
      <c r="AB5" s="1078"/>
      <c r="AC5" s="1079"/>
      <c r="AD5" s="1034"/>
    </row>
    <row r="6" spans="2:30" ht="125.25" customHeight="1" thickBot="1">
      <c r="B6" s="1069"/>
      <c r="C6" s="1081"/>
      <c r="D6" s="1074"/>
      <c r="E6" s="1075"/>
      <c r="F6" s="1076"/>
      <c r="G6" s="1075"/>
      <c r="H6" s="1075"/>
      <c r="I6" s="1060"/>
      <c r="J6" s="1060"/>
      <c r="K6" s="1060"/>
      <c r="L6" s="1060"/>
      <c r="M6" s="1060"/>
      <c r="N6" s="1083"/>
      <c r="O6" s="747" t="s">
        <v>480</v>
      </c>
      <c r="P6" s="479" t="s">
        <v>298</v>
      </c>
      <c r="Q6" s="748" t="s">
        <v>481</v>
      </c>
      <c r="R6" s="480" t="s">
        <v>298</v>
      </c>
      <c r="S6" s="481" t="s">
        <v>306</v>
      </c>
      <c r="T6" s="480" t="s">
        <v>298</v>
      </c>
      <c r="U6" s="481" t="s">
        <v>307</v>
      </c>
      <c r="V6" s="480" t="s">
        <v>298</v>
      </c>
      <c r="W6" s="482" t="s">
        <v>308</v>
      </c>
      <c r="X6" s="483" t="s">
        <v>425</v>
      </c>
      <c r="Y6" s="480" t="s">
        <v>298</v>
      </c>
      <c r="Z6" s="484" t="s">
        <v>308</v>
      </c>
      <c r="AA6" s="485" t="s">
        <v>426</v>
      </c>
      <c r="AB6" s="480" t="s">
        <v>298</v>
      </c>
      <c r="AC6" s="486" t="s">
        <v>308</v>
      </c>
      <c r="AD6" s="1035"/>
    </row>
    <row r="7" spans="2:30" ht="13.5" thickBot="1">
      <c r="B7" s="466">
        <v>1</v>
      </c>
      <c r="C7" s="487">
        <v>2</v>
      </c>
      <c r="D7" s="466">
        <v>3</v>
      </c>
      <c r="E7" s="487">
        <v>4</v>
      </c>
      <c r="F7" s="466">
        <v>5</v>
      </c>
      <c r="G7" s="487">
        <v>6</v>
      </c>
      <c r="H7" s="466">
        <v>7</v>
      </c>
      <c r="I7" s="487">
        <v>8</v>
      </c>
      <c r="J7" s="466">
        <v>9</v>
      </c>
      <c r="K7" s="487">
        <v>10</v>
      </c>
      <c r="L7" s="466">
        <v>11</v>
      </c>
      <c r="M7" s="487">
        <v>12</v>
      </c>
      <c r="N7" s="466">
        <v>13</v>
      </c>
      <c r="O7" s="487">
        <v>14</v>
      </c>
      <c r="P7" s="466">
        <v>15</v>
      </c>
      <c r="Q7" s="487">
        <v>16</v>
      </c>
      <c r="R7" s="466">
        <v>17</v>
      </c>
      <c r="S7" s="487">
        <v>18</v>
      </c>
      <c r="T7" s="466">
        <v>19</v>
      </c>
      <c r="U7" s="487">
        <v>20</v>
      </c>
      <c r="V7" s="466">
        <v>21</v>
      </c>
      <c r="W7" s="487">
        <v>22</v>
      </c>
      <c r="X7" s="466">
        <v>23</v>
      </c>
      <c r="Y7" s="487">
        <v>24</v>
      </c>
      <c r="Z7" s="466">
        <v>25</v>
      </c>
      <c r="AA7" s="487">
        <v>26</v>
      </c>
      <c r="AB7" s="466">
        <v>27</v>
      </c>
      <c r="AC7" s="487">
        <v>28</v>
      </c>
      <c r="AD7" s="466">
        <v>29</v>
      </c>
    </row>
    <row r="8" spans="2:29" ht="48" customHeight="1" thickBot="1">
      <c r="B8" s="424" t="s">
        <v>466</v>
      </c>
      <c r="C8" s="749" t="s">
        <v>475</v>
      </c>
      <c r="D8" s="430">
        <f>D9+D17+D19+D22+D25</f>
        <v>4</v>
      </c>
      <c r="E8" s="430">
        <f>E9+E17+E19+E22+E25</f>
        <v>12</v>
      </c>
      <c r="F8" s="431"/>
      <c r="G8" s="469"/>
      <c r="H8" s="750">
        <f>H9+H17+H19+H22+H25</f>
        <v>0</v>
      </c>
      <c r="I8" s="750">
        <f>I9+I17+I19+I22+I25+I27</f>
        <v>2106</v>
      </c>
      <c r="J8" s="750">
        <f>J9+J17+J19+J22+J25+J27</f>
        <v>702</v>
      </c>
      <c r="K8" s="750">
        <f>K9+K17+K19+K22+K25</f>
        <v>1404</v>
      </c>
      <c r="L8" s="750">
        <f>L9+L17+L19+L22+L25</f>
        <v>988</v>
      </c>
      <c r="M8" s="750">
        <f>M9+M17+M19+M22+M25</f>
        <v>416</v>
      </c>
      <c r="N8" s="488">
        <f>N9+N21+N26</f>
        <v>0</v>
      </c>
      <c r="O8" s="430">
        <f>O9+O17+O19+O22+O25+O27</f>
        <v>594</v>
      </c>
      <c r="P8" s="430">
        <f>P9+P17+P19+P22+P25+P27</f>
        <v>297</v>
      </c>
      <c r="Q8" s="430">
        <f aca="true" t="shared" si="0" ref="Q8:AC8">Q9+Q17+Q19+Q22+Q25+Q27</f>
        <v>810</v>
      </c>
      <c r="R8" s="430">
        <f>R9+R17+R19+R22+R25+R27</f>
        <v>405</v>
      </c>
      <c r="S8" s="430">
        <f t="shared" si="0"/>
        <v>0</v>
      </c>
      <c r="T8" s="430">
        <f t="shared" si="0"/>
        <v>0</v>
      </c>
      <c r="U8" s="430">
        <f t="shared" si="0"/>
        <v>0</v>
      </c>
      <c r="V8" s="430">
        <f t="shared" si="0"/>
        <v>0</v>
      </c>
      <c r="W8" s="430">
        <f t="shared" si="0"/>
        <v>0</v>
      </c>
      <c r="X8" s="430">
        <f t="shared" si="0"/>
        <v>0</v>
      </c>
      <c r="Y8" s="430">
        <f t="shared" si="0"/>
        <v>0</v>
      </c>
      <c r="Z8" s="430">
        <f t="shared" si="0"/>
        <v>0</v>
      </c>
      <c r="AA8" s="430">
        <f t="shared" si="0"/>
        <v>0</v>
      </c>
      <c r="AB8" s="430">
        <f t="shared" si="0"/>
        <v>0</v>
      </c>
      <c r="AC8" s="750">
        <f t="shared" si="0"/>
        <v>0</v>
      </c>
    </row>
    <row r="9" spans="2:29" ht="40.5" customHeight="1" thickBot="1">
      <c r="B9" s="424" t="s">
        <v>309</v>
      </c>
      <c r="C9" s="432" t="s">
        <v>467</v>
      </c>
      <c r="D9" s="430">
        <v>1</v>
      </c>
      <c r="E9" s="430">
        <v>8</v>
      </c>
      <c r="F9" s="433"/>
      <c r="G9" s="469"/>
      <c r="H9" s="430">
        <f aca="true" t="shared" si="1" ref="H9:M9">SUM(H10:H16)</f>
        <v>0</v>
      </c>
      <c r="I9" s="430">
        <f t="shared" si="1"/>
        <v>944</v>
      </c>
      <c r="J9" s="430">
        <f t="shared" si="1"/>
        <v>306</v>
      </c>
      <c r="K9" s="430">
        <f t="shared" si="1"/>
        <v>638</v>
      </c>
      <c r="L9" s="430">
        <f t="shared" si="1"/>
        <v>406</v>
      </c>
      <c r="M9" s="430">
        <f t="shared" si="1"/>
        <v>232</v>
      </c>
      <c r="N9" s="470">
        <f>SUM(N10:N20)</f>
        <v>0</v>
      </c>
      <c r="O9" s="430">
        <f>SUM(O10:O16)</f>
        <v>328</v>
      </c>
      <c r="P9" s="430">
        <f aca="true" t="shared" si="2" ref="P9:AC9">SUM(P10:P16)</f>
        <v>164</v>
      </c>
      <c r="Q9" s="430">
        <f t="shared" si="2"/>
        <v>310</v>
      </c>
      <c r="R9" s="430">
        <f t="shared" si="2"/>
        <v>142</v>
      </c>
      <c r="S9" s="430">
        <f t="shared" si="2"/>
        <v>0</v>
      </c>
      <c r="T9" s="430">
        <f t="shared" si="2"/>
        <v>0</v>
      </c>
      <c r="U9" s="430">
        <f t="shared" si="2"/>
        <v>0</v>
      </c>
      <c r="V9" s="430">
        <f t="shared" si="2"/>
        <v>0</v>
      </c>
      <c r="W9" s="430">
        <f t="shared" si="2"/>
        <v>0</v>
      </c>
      <c r="X9" s="430">
        <f t="shared" si="2"/>
        <v>0</v>
      </c>
      <c r="Y9" s="430">
        <f t="shared" si="2"/>
        <v>0</v>
      </c>
      <c r="Z9" s="430">
        <f t="shared" si="2"/>
        <v>0</v>
      </c>
      <c r="AA9" s="430">
        <f t="shared" si="2"/>
        <v>0</v>
      </c>
      <c r="AB9" s="430">
        <f t="shared" si="2"/>
        <v>0</v>
      </c>
      <c r="AC9" s="750">
        <f t="shared" si="2"/>
        <v>0</v>
      </c>
    </row>
    <row r="10" spans="2:29" ht="14.25" customHeight="1" thickBot="1">
      <c r="B10" s="751" t="s">
        <v>310</v>
      </c>
      <c r="C10" s="752" t="s">
        <v>420</v>
      </c>
      <c r="D10" s="434">
        <v>1</v>
      </c>
      <c r="E10" s="435"/>
      <c r="F10" s="436"/>
      <c r="G10" s="489"/>
      <c r="H10" s="490"/>
      <c r="I10" s="459">
        <f>J10+K10</f>
        <v>114</v>
      </c>
      <c r="J10" s="753">
        <v>36</v>
      </c>
      <c r="K10" s="494">
        <f aca="true" t="shared" si="3" ref="K10:K16">L10+M10+N10</f>
        <v>78</v>
      </c>
      <c r="L10" s="754">
        <v>78</v>
      </c>
      <c r="M10" s="435"/>
      <c r="N10" s="491"/>
      <c r="O10" s="435">
        <v>78</v>
      </c>
      <c r="P10" s="462">
        <v>36</v>
      </c>
      <c r="Q10" s="555"/>
      <c r="R10" s="462"/>
      <c r="S10" s="497"/>
      <c r="T10" s="493"/>
      <c r="U10" s="494"/>
      <c r="V10" s="495"/>
      <c r="W10" s="496"/>
      <c r="X10" s="492"/>
      <c r="Y10" s="497"/>
      <c r="Z10" s="498"/>
      <c r="AA10" s="498"/>
      <c r="AB10" s="499"/>
      <c r="AC10" s="499"/>
    </row>
    <row r="11" spans="2:29" ht="13.5" thickBot="1">
      <c r="B11" s="751" t="s">
        <v>311</v>
      </c>
      <c r="C11" s="752" t="s">
        <v>143</v>
      </c>
      <c r="D11" s="437"/>
      <c r="E11" s="435">
        <v>2</v>
      </c>
      <c r="F11" s="436"/>
      <c r="G11" s="500"/>
      <c r="H11" s="501"/>
      <c r="I11" s="459">
        <f aca="true" t="shared" si="4" ref="I11:I16">J11+K11</f>
        <v>136</v>
      </c>
      <c r="J11" s="607">
        <v>42</v>
      </c>
      <c r="K11" s="755">
        <f t="shared" si="3"/>
        <v>94</v>
      </c>
      <c r="L11" s="754">
        <v>94</v>
      </c>
      <c r="M11" s="435"/>
      <c r="N11" s="502"/>
      <c r="O11" s="435">
        <v>32</v>
      </c>
      <c r="P11" s="435">
        <v>18</v>
      </c>
      <c r="Q11" s="440">
        <v>62</v>
      </c>
      <c r="R11" s="443">
        <v>24</v>
      </c>
      <c r="S11" s="504"/>
      <c r="T11" s="505"/>
      <c r="U11" s="506"/>
      <c r="V11" s="507"/>
      <c r="W11" s="508"/>
      <c r="X11" s="509"/>
      <c r="Y11" s="473"/>
      <c r="Z11" s="474"/>
      <c r="AA11" s="510"/>
      <c r="AB11" s="474"/>
      <c r="AC11" s="474"/>
    </row>
    <row r="12" spans="2:29" ht="14.25" customHeight="1" thickBot="1">
      <c r="B12" s="756" t="s">
        <v>312</v>
      </c>
      <c r="C12" s="757" t="s">
        <v>145</v>
      </c>
      <c r="D12" s="435"/>
      <c r="E12" s="437">
        <v>2</v>
      </c>
      <c r="F12" s="438"/>
      <c r="G12" s="511"/>
      <c r="H12" s="501"/>
      <c r="I12" s="459">
        <f t="shared" si="4"/>
        <v>176</v>
      </c>
      <c r="J12" s="607">
        <v>58</v>
      </c>
      <c r="K12" s="758">
        <f t="shared" si="3"/>
        <v>118</v>
      </c>
      <c r="L12" s="754"/>
      <c r="M12" s="437">
        <v>118</v>
      </c>
      <c r="N12" s="512"/>
      <c r="O12" s="437">
        <v>50</v>
      </c>
      <c r="P12" s="437">
        <v>26</v>
      </c>
      <c r="Q12" s="437">
        <v>68</v>
      </c>
      <c r="R12" s="438">
        <v>32</v>
      </c>
      <c r="S12" s="513"/>
      <c r="T12" s="514"/>
      <c r="U12" s="515"/>
      <c r="V12" s="516"/>
      <c r="W12" s="517"/>
      <c r="X12" s="518"/>
      <c r="Y12" s="519"/>
      <c r="Z12" s="520"/>
      <c r="AA12" s="521"/>
      <c r="AB12" s="520"/>
      <c r="AC12" s="520"/>
    </row>
    <row r="13" spans="2:29" ht="13.5" customHeight="1" thickBot="1">
      <c r="B13" s="756" t="s">
        <v>313</v>
      </c>
      <c r="C13" s="757" t="s">
        <v>468</v>
      </c>
      <c r="D13" s="437"/>
      <c r="E13" s="437">
        <v>2</v>
      </c>
      <c r="F13" s="438"/>
      <c r="G13" s="511"/>
      <c r="H13" s="501"/>
      <c r="I13" s="459">
        <f t="shared" si="4"/>
        <v>178</v>
      </c>
      <c r="J13" s="502">
        <v>58</v>
      </c>
      <c r="K13" s="759">
        <f t="shared" si="3"/>
        <v>120</v>
      </c>
      <c r="L13" s="754">
        <v>120</v>
      </c>
      <c r="M13" s="437"/>
      <c r="N13" s="512"/>
      <c r="O13" s="437">
        <v>60</v>
      </c>
      <c r="P13" s="437">
        <v>30</v>
      </c>
      <c r="Q13" s="437">
        <v>60</v>
      </c>
      <c r="R13" s="438">
        <v>28</v>
      </c>
      <c r="S13" s="513"/>
      <c r="T13" s="514"/>
      <c r="U13" s="515"/>
      <c r="V13" s="516"/>
      <c r="W13" s="517"/>
      <c r="X13" s="518"/>
      <c r="Y13" s="519"/>
      <c r="Z13" s="520"/>
      <c r="AA13" s="521"/>
      <c r="AB13" s="520"/>
      <c r="AC13" s="520"/>
    </row>
    <row r="14" spans="2:29" ht="13.5" customHeight="1" thickBot="1">
      <c r="B14" s="756" t="s">
        <v>314</v>
      </c>
      <c r="C14" s="757" t="s">
        <v>427</v>
      </c>
      <c r="D14" s="437"/>
      <c r="E14" s="437">
        <v>1</v>
      </c>
      <c r="F14" s="438"/>
      <c r="G14" s="511"/>
      <c r="H14" s="501"/>
      <c r="I14" s="459">
        <f t="shared" si="4"/>
        <v>54</v>
      </c>
      <c r="J14" s="502">
        <v>18</v>
      </c>
      <c r="K14" s="760">
        <f t="shared" si="3"/>
        <v>36</v>
      </c>
      <c r="L14" s="754">
        <v>36</v>
      </c>
      <c r="M14" s="437"/>
      <c r="N14" s="512"/>
      <c r="O14" s="437">
        <v>36</v>
      </c>
      <c r="P14" s="437">
        <v>18</v>
      </c>
      <c r="Q14" s="435"/>
      <c r="R14" s="436"/>
      <c r="S14" s="513"/>
      <c r="T14" s="514"/>
      <c r="U14" s="515"/>
      <c r="V14" s="516"/>
      <c r="W14" s="517"/>
      <c r="X14" s="518"/>
      <c r="Y14" s="519"/>
      <c r="Z14" s="520"/>
      <c r="AA14" s="521"/>
      <c r="AB14" s="520"/>
      <c r="AC14" s="520"/>
    </row>
    <row r="15" spans="2:29" ht="13.5" customHeight="1" thickBot="1">
      <c r="B15" s="761" t="s">
        <v>315</v>
      </c>
      <c r="C15" s="762" t="s">
        <v>165</v>
      </c>
      <c r="D15" s="437"/>
      <c r="E15" s="439">
        <v>1.2</v>
      </c>
      <c r="F15" s="438"/>
      <c r="G15" s="511"/>
      <c r="H15" s="501"/>
      <c r="I15" s="459">
        <f t="shared" si="4"/>
        <v>172</v>
      </c>
      <c r="J15" s="502">
        <v>58</v>
      </c>
      <c r="K15" s="760">
        <f t="shared" si="3"/>
        <v>114</v>
      </c>
      <c r="L15" s="438"/>
      <c r="M15" s="435">
        <v>114</v>
      </c>
      <c r="N15" s="502"/>
      <c r="O15" s="435">
        <v>40</v>
      </c>
      <c r="P15" s="437">
        <v>20</v>
      </c>
      <c r="Q15" s="437">
        <v>74</v>
      </c>
      <c r="R15" s="438">
        <v>38</v>
      </c>
      <c r="S15" s="513"/>
      <c r="T15" s="514"/>
      <c r="U15" s="515"/>
      <c r="V15" s="516"/>
      <c r="W15" s="517"/>
      <c r="X15" s="518"/>
      <c r="Y15" s="519"/>
      <c r="Z15" s="520"/>
      <c r="AA15" s="521"/>
      <c r="AB15" s="520"/>
      <c r="AC15" s="520"/>
    </row>
    <row r="16" spans="1:29" ht="13.5" customHeight="1" thickBot="1">
      <c r="A16" s="522"/>
      <c r="B16" s="763" t="s">
        <v>316</v>
      </c>
      <c r="C16" s="764" t="s">
        <v>167</v>
      </c>
      <c r="D16" s="440"/>
      <c r="E16" s="440">
        <v>2</v>
      </c>
      <c r="F16" s="441"/>
      <c r="G16" s="523"/>
      <c r="H16" s="503"/>
      <c r="I16" s="459">
        <f t="shared" si="4"/>
        <v>114</v>
      </c>
      <c r="J16" s="524">
        <v>36</v>
      </c>
      <c r="K16" s="765">
        <f t="shared" si="3"/>
        <v>78</v>
      </c>
      <c r="L16" s="766">
        <v>78</v>
      </c>
      <c r="M16" s="442"/>
      <c r="N16" s="524"/>
      <c r="O16" s="442">
        <v>32</v>
      </c>
      <c r="P16" s="442">
        <v>16</v>
      </c>
      <c r="Q16" s="442">
        <v>46</v>
      </c>
      <c r="R16" s="443">
        <v>20</v>
      </c>
      <c r="S16" s="525"/>
      <c r="T16" s="526"/>
      <c r="U16" s="527"/>
      <c r="V16" s="528"/>
      <c r="W16" s="529"/>
      <c r="X16" s="530"/>
      <c r="Y16" s="531"/>
      <c r="Z16" s="532"/>
      <c r="AA16" s="533"/>
      <c r="AB16" s="532"/>
      <c r="AC16" s="532"/>
    </row>
    <row r="17" spans="1:29" ht="32.25" customHeight="1" thickBot="1">
      <c r="A17" s="522"/>
      <c r="B17" s="425" t="s">
        <v>319</v>
      </c>
      <c r="C17" s="426" t="s">
        <v>472</v>
      </c>
      <c r="D17" s="430">
        <v>1</v>
      </c>
      <c r="E17" s="430">
        <v>0</v>
      </c>
      <c r="F17" s="433"/>
      <c r="G17" s="534"/>
      <c r="H17" s="535"/>
      <c r="I17" s="424">
        <f>I18</f>
        <v>306</v>
      </c>
      <c r="J17" s="463">
        <f>J18</f>
        <v>102</v>
      </c>
      <c r="K17" s="424">
        <f>K18</f>
        <v>204</v>
      </c>
      <c r="L17" s="424">
        <f>L18</f>
        <v>112</v>
      </c>
      <c r="M17" s="424">
        <f>M18</f>
        <v>92</v>
      </c>
      <c r="N17" s="536"/>
      <c r="O17" s="424">
        <f>O18</f>
        <v>90</v>
      </c>
      <c r="P17" s="424">
        <f>P18</f>
        <v>45</v>
      </c>
      <c r="Q17" s="424">
        <f>Q18</f>
        <v>114</v>
      </c>
      <c r="R17" s="458">
        <f>R18</f>
        <v>57</v>
      </c>
      <c r="S17" s="550"/>
      <c r="T17" s="538"/>
      <c r="U17" s="463"/>
      <c r="V17" s="539"/>
      <c r="W17" s="540"/>
      <c r="X17" s="541"/>
      <c r="Y17" s="542"/>
      <c r="Z17" s="543"/>
      <c r="AA17" s="544"/>
      <c r="AB17" s="543"/>
      <c r="AC17" s="543"/>
    </row>
    <row r="18" spans="1:29" ht="13.5" thickBot="1">
      <c r="A18" s="522"/>
      <c r="B18" s="763" t="s">
        <v>320</v>
      </c>
      <c r="C18" s="767" t="s">
        <v>428</v>
      </c>
      <c r="D18" s="442">
        <v>2</v>
      </c>
      <c r="E18" s="442"/>
      <c r="F18" s="443"/>
      <c r="G18" s="545"/>
      <c r="H18" s="546"/>
      <c r="I18" s="459">
        <f>J18+K18</f>
        <v>306</v>
      </c>
      <c r="J18" s="768">
        <v>102</v>
      </c>
      <c r="K18" s="758">
        <f>L18+M18</f>
        <v>204</v>
      </c>
      <c r="L18" s="769">
        <v>112</v>
      </c>
      <c r="M18" s="456">
        <v>92</v>
      </c>
      <c r="N18" s="547"/>
      <c r="O18" s="431">
        <v>90</v>
      </c>
      <c r="P18" s="431">
        <v>45</v>
      </c>
      <c r="Q18" s="433">
        <v>114</v>
      </c>
      <c r="R18" s="770">
        <v>57</v>
      </c>
      <c r="S18" s="537"/>
      <c r="T18" s="538"/>
      <c r="U18" s="463"/>
      <c r="V18" s="539"/>
      <c r="W18" s="540"/>
      <c r="X18" s="541"/>
      <c r="Y18" s="542"/>
      <c r="Z18" s="543"/>
      <c r="AA18" s="544"/>
      <c r="AB18" s="543"/>
      <c r="AC18" s="543"/>
    </row>
    <row r="19" spans="1:29" ht="36.75" thickBot="1">
      <c r="A19" s="548"/>
      <c r="B19" s="427" t="s">
        <v>309</v>
      </c>
      <c r="C19" s="428" t="s">
        <v>469</v>
      </c>
      <c r="D19" s="430">
        <v>0</v>
      </c>
      <c r="E19" s="430">
        <v>2</v>
      </c>
      <c r="F19" s="433"/>
      <c r="G19" s="500"/>
      <c r="H19" s="502"/>
      <c r="I19" s="424">
        <f>SUM(I20:I21)</f>
        <v>288</v>
      </c>
      <c r="J19" s="424">
        <f>SUM(J20:J21)</f>
        <v>92</v>
      </c>
      <c r="K19" s="424">
        <f>SUM(K20:K21)</f>
        <v>196</v>
      </c>
      <c r="L19" s="424">
        <f>SUM(L20:L21)</f>
        <v>178</v>
      </c>
      <c r="M19" s="424">
        <f>SUM(M20:M21)</f>
        <v>18</v>
      </c>
      <c r="N19" s="549"/>
      <c r="O19" s="424">
        <f>SUM(O20:O21)</f>
        <v>48</v>
      </c>
      <c r="P19" s="424">
        <f>SUM(P20:P21)</f>
        <v>24</v>
      </c>
      <c r="Q19" s="458">
        <f>SUM(Q20:Q21)</f>
        <v>148</v>
      </c>
      <c r="R19" s="424">
        <f>SUM(R20:R21)</f>
        <v>68</v>
      </c>
      <c r="S19" s="550"/>
      <c r="T19" s="538"/>
      <c r="U19" s="463"/>
      <c r="V19" s="539"/>
      <c r="W19" s="540"/>
      <c r="X19" s="551"/>
      <c r="Y19" s="542"/>
      <c r="Z19" s="543"/>
      <c r="AA19" s="544"/>
      <c r="AB19" s="543"/>
      <c r="AC19" s="543"/>
    </row>
    <row r="20" spans="1:29" ht="13.5" thickBot="1">
      <c r="A20" s="548"/>
      <c r="B20" s="763" t="s">
        <v>317</v>
      </c>
      <c r="C20" s="767" t="s">
        <v>470</v>
      </c>
      <c r="D20" s="442"/>
      <c r="E20" s="442">
        <v>2</v>
      </c>
      <c r="F20" s="443"/>
      <c r="G20" s="552"/>
      <c r="H20" s="553"/>
      <c r="I20" s="459">
        <f>J20+K20</f>
        <v>114</v>
      </c>
      <c r="J20" s="771">
        <v>36</v>
      </c>
      <c r="K20" s="492">
        <v>78</v>
      </c>
      <c r="L20" s="772">
        <f>K20-M20</f>
        <v>78</v>
      </c>
      <c r="M20" s="462"/>
      <c r="N20" s="554"/>
      <c r="O20" s="462"/>
      <c r="P20" s="462"/>
      <c r="Q20" s="555">
        <v>78</v>
      </c>
      <c r="R20" s="555">
        <v>36</v>
      </c>
      <c r="S20" s="556"/>
      <c r="T20" s="557"/>
      <c r="U20" s="434"/>
      <c r="V20" s="558"/>
      <c r="W20" s="496"/>
      <c r="X20" s="497"/>
      <c r="Y20" s="497"/>
      <c r="Z20" s="498"/>
      <c r="AA20" s="498"/>
      <c r="AB20" s="499"/>
      <c r="AC20" s="499"/>
    </row>
    <row r="21" spans="1:29" ht="18" customHeight="1" thickBot="1">
      <c r="A21" s="522"/>
      <c r="B21" s="559" t="s">
        <v>318</v>
      </c>
      <c r="C21" s="773" t="s">
        <v>476</v>
      </c>
      <c r="D21" s="444"/>
      <c r="E21" s="445">
        <v>2</v>
      </c>
      <c r="F21" s="446"/>
      <c r="G21" s="559"/>
      <c r="H21" s="560"/>
      <c r="I21" s="774">
        <f>J21+K21</f>
        <v>174</v>
      </c>
      <c r="J21" s="572">
        <v>56</v>
      </c>
      <c r="K21" s="588">
        <v>118</v>
      </c>
      <c r="L21" s="775">
        <v>100</v>
      </c>
      <c r="M21" s="571">
        <v>18</v>
      </c>
      <c r="N21" s="561">
        <f aca="true" t="shared" si="5" ref="N21:AC21">SUM(N22:N25)</f>
        <v>0</v>
      </c>
      <c r="O21" s="776">
        <v>48</v>
      </c>
      <c r="P21" s="456">
        <v>24</v>
      </c>
      <c r="Q21" s="456">
        <v>70</v>
      </c>
      <c r="R21" s="562">
        <v>32</v>
      </c>
      <c r="S21" s="563">
        <f t="shared" si="5"/>
        <v>0</v>
      </c>
      <c r="T21" s="561"/>
      <c r="U21" s="564">
        <f t="shared" si="5"/>
        <v>0</v>
      </c>
      <c r="V21" s="475"/>
      <c r="W21" s="565">
        <f t="shared" si="5"/>
        <v>0</v>
      </c>
      <c r="X21" s="566">
        <f t="shared" si="5"/>
        <v>0</v>
      </c>
      <c r="Y21" s="566"/>
      <c r="Z21" s="567">
        <f t="shared" si="5"/>
        <v>0</v>
      </c>
      <c r="AA21" s="567">
        <f t="shared" si="5"/>
        <v>0</v>
      </c>
      <c r="AB21" s="568"/>
      <c r="AC21" s="568">
        <f t="shared" si="5"/>
        <v>0</v>
      </c>
    </row>
    <row r="22" spans="1:29" ht="36.75" thickBot="1">
      <c r="A22" s="569"/>
      <c r="B22" s="429" t="s">
        <v>319</v>
      </c>
      <c r="C22" s="777" t="s">
        <v>473</v>
      </c>
      <c r="D22" s="447">
        <v>2</v>
      </c>
      <c r="E22" s="447">
        <v>0</v>
      </c>
      <c r="F22" s="448"/>
      <c r="G22" s="570"/>
      <c r="H22" s="571"/>
      <c r="I22" s="447">
        <f>SUM(I23:I24)</f>
        <v>438</v>
      </c>
      <c r="J22" s="447">
        <f>SUM(J23:J24)</f>
        <v>144</v>
      </c>
      <c r="K22" s="447">
        <f>SUM(K23:K24)</f>
        <v>294</v>
      </c>
      <c r="L22" s="447">
        <f>SUM(L23:L24)</f>
        <v>220</v>
      </c>
      <c r="M22" s="447">
        <f>SUM(M23:M24)</f>
        <v>74</v>
      </c>
      <c r="N22" s="572"/>
      <c r="O22" s="447">
        <f>SUM(O23:O24)</f>
        <v>128</v>
      </c>
      <c r="P22" s="447">
        <f>SUM(P23:P24)</f>
        <v>64</v>
      </c>
      <c r="Q22" s="447">
        <f>SUM(Q23:Q24)</f>
        <v>166</v>
      </c>
      <c r="R22" s="447">
        <f>SUM(R23:R24)</f>
        <v>80</v>
      </c>
      <c r="S22" s="573"/>
      <c r="T22" s="574"/>
      <c r="U22" s="575"/>
      <c r="V22" s="576"/>
      <c r="W22" s="577"/>
      <c r="X22" s="578"/>
      <c r="Y22" s="579"/>
      <c r="Z22" s="580"/>
      <c r="AA22" s="581"/>
      <c r="AB22" s="580"/>
      <c r="AC22" s="580"/>
    </row>
    <row r="23" spans="2:29" ht="13.5" thickBot="1">
      <c r="B23" s="778" t="s">
        <v>321</v>
      </c>
      <c r="C23" s="614" t="s">
        <v>155</v>
      </c>
      <c r="D23" s="435">
        <v>2</v>
      </c>
      <c r="E23" s="435"/>
      <c r="F23" s="436"/>
      <c r="G23" s="494"/>
      <c r="H23" s="582"/>
      <c r="I23" s="779">
        <f>J23+K23</f>
        <v>210</v>
      </c>
      <c r="J23" s="583">
        <v>70</v>
      </c>
      <c r="K23" s="496">
        <f>L23+M23+N23</f>
        <v>140</v>
      </c>
      <c r="L23" s="772">
        <v>120</v>
      </c>
      <c r="M23" s="462">
        <v>20</v>
      </c>
      <c r="N23" s="583"/>
      <c r="O23" s="462">
        <v>60</v>
      </c>
      <c r="P23" s="462">
        <v>30</v>
      </c>
      <c r="Q23" s="462">
        <v>80</v>
      </c>
      <c r="R23" s="555">
        <v>40</v>
      </c>
      <c r="S23" s="584"/>
      <c r="T23" s="557"/>
      <c r="U23" s="506"/>
      <c r="V23" s="507"/>
      <c r="W23" s="585"/>
      <c r="X23" s="586"/>
      <c r="Y23" s="587"/>
      <c r="Z23" s="510"/>
      <c r="AA23" s="510"/>
      <c r="AB23" s="474"/>
      <c r="AC23" s="474"/>
    </row>
    <row r="24" spans="2:29" ht="13.5" thickBot="1">
      <c r="B24" s="780" t="s">
        <v>322</v>
      </c>
      <c r="C24" s="781" t="s">
        <v>477</v>
      </c>
      <c r="D24" s="449">
        <v>2</v>
      </c>
      <c r="E24" s="449"/>
      <c r="F24" s="450"/>
      <c r="G24" s="570"/>
      <c r="H24" s="588"/>
      <c r="I24" s="459">
        <f>J24+K24</f>
        <v>228</v>
      </c>
      <c r="J24" s="782">
        <v>74</v>
      </c>
      <c r="K24" s="783">
        <f>L24+M24+N24</f>
        <v>154</v>
      </c>
      <c r="L24" s="769">
        <v>100</v>
      </c>
      <c r="M24" s="442">
        <v>54</v>
      </c>
      <c r="N24" s="589"/>
      <c r="O24" s="442">
        <v>68</v>
      </c>
      <c r="P24" s="442">
        <v>34</v>
      </c>
      <c r="Q24" s="442">
        <v>86</v>
      </c>
      <c r="R24" s="443">
        <v>40</v>
      </c>
      <c r="S24" s="590"/>
      <c r="T24" s="591"/>
      <c r="U24" s="526"/>
      <c r="V24" s="528"/>
      <c r="W24" s="592"/>
      <c r="X24" s="593"/>
      <c r="Y24" s="595"/>
      <c r="Z24" s="533"/>
      <c r="AA24" s="533"/>
      <c r="AB24" s="532"/>
      <c r="AC24" s="532"/>
    </row>
    <row r="25" spans="2:29" ht="24.75" thickBot="1">
      <c r="B25" s="784" t="s">
        <v>323</v>
      </c>
      <c r="C25" s="785" t="s">
        <v>471</v>
      </c>
      <c r="D25" s="451">
        <v>0</v>
      </c>
      <c r="E25" s="452">
        <v>2</v>
      </c>
      <c r="F25" s="443"/>
      <c r="G25" s="596"/>
      <c r="H25" s="597"/>
      <c r="I25" s="454">
        <f>I26</f>
        <v>106</v>
      </c>
      <c r="J25" s="454">
        <f>J26</f>
        <v>34</v>
      </c>
      <c r="K25" s="454">
        <f>K26</f>
        <v>72</v>
      </c>
      <c r="L25" s="454">
        <f>L26</f>
        <v>72</v>
      </c>
      <c r="M25" s="424"/>
      <c r="N25" s="597"/>
      <c r="O25" s="430"/>
      <c r="P25" s="430"/>
      <c r="Q25" s="430">
        <f>Q26</f>
        <v>72</v>
      </c>
      <c r="R25" s="430">
        <f>R26</f>
        <v>34</v>
      </c>
      <c r="S25" s="550"/>
      <c r="T25" s="538"/>
      <c r="U25" s="538"/>
      <c r="V25" s="539"/>
      <c r="W25" s="598"/>
      <c r="X25" s="599"/>
      <c r="Y25" s="542"/>
      <c r="Z25" s="543"/>
      <c r="AA25" s="544"/>
      <c r="AB25" s="543"/>
      <c r="AC25" s="543"/>
    </row>
    <row r="26" spans="2:29" ht="24.75" thickBot="1">
      <c r="B26" s="463" t="s">
        <v>324</v>
      </c>
      <c r="C26" s="918" t="s">
        <v>19</v>
      </c>
      <c r="D26" s="431"/>
      <c r="E26" s="431">
        <v>2</v>
      </c>
      <c r="F26" s="431"/>
      <c r="G26" s="539"/>
      <c r="H26" s="425"/>
      <c r="I26" s="786">
        <f>J26+K26</f>
        <v>106</v>
      </c>
      <c r="J26" s="549">
        <v>34</v>
      </c>
      <c r="K26" s="429">
        <v>72</v>
      </c>
      <c r="L26" s="570">
        <v>72</v>
      </c>
      <c r="M26" s="429"/>
      <c r="N26" s="567"/>
      <c r="O26" s="460"/>
      <c r="P26" s="447"/>
      <c r="Q26" s="431">
        <v>72</v>
      </c>
      <c r="R26" s="433">
        <v>34</v>
      </c>
      <c r="S26" s="600"/>
      <c r="T26" s="601"/>
      <c r="U26" s="602"/>
      <c r="V26" s="600"/>
      <c r="W26" s="567"/>
      <c r="X26" s="567"/>
      <c r="Y26" s="567"/>
      <c r="Z26" s="567"/>
      <c r="AA26" s="567"/>
      <c r="AB26" s="567"/>
      <c r="AC26" s="568"/>
    </row>
    <row r="27" spans="2:29" ht="13.5" thickBot="1">
      <c r="B27" s="603" t="s">
        <v>474</v>
      </c>
      <c r="C27" s="604" t="s">
        <v>490</v>
      </c>
      <c r="D27" s="589"/>
      <c r="E27" s="589">
        <v>2</v>
      </c>
      <c r="F27" s="602"/>
      <c r="G27" s="605"/>
      <c r="H27" s="606"/>
      <c r="I27" s="567">
        <v>24</v>
      </c>
      <c r="J27" s="567">
        <v>24</v>
      </c>
      <c r="K27" s="455"/>
      <c r="L27" s="453"/>
      <c r="M27" s="453"/>
      <c r="N27" s="607"/>
      <c r="O27" s="461"/>
      <c r="P27" s="456"/>
      <c r="Q27" s="456"/>
      <c r="R27" s="448">
        <v>24</v>
      </c>
      <c r="S27" s="608"/>
      <c r="T27" s="609"/>
      <c r="U27" s="610"/>
      <c r="V27" s="611"/>
      <c r="W27" s="466"/>
      <c r="X27" s="466"/>
      <c r="Y27" s="466"/>
      <c r="Z27" s="466"/>
      <c r="AA27" s="466"/>
      <c r="AB27" s="466"/>
      <c r="AC27" s="470"/>
    </row>
    <row r="28" spans="2:31" ht="27" thickBot="1">
      <c r="B28" s="466" t="s">
        <v>173</v>
      </c>
      <c r="C28" s="612" t="s">
        <v>325</v>
      </c>
      <c r="D28" s="466">
        <v>0</v>
      </c>
      <c r="E28" s="466">
        <v>6</v>
      </c>
      <c r="F28" s="471">
        <v>0</v>
      </c>
      <c r="G28" s="466"/>
      <c r="H28" s="613"/>
      <c r="I28" s="466">
        <f>SUM(I29:I32)</f>
        <v>468</v>
      </c>
      <c r="J28" s="466">
        <f aca="true" t="shared" si="6" ref="J28:AC28">SUM(J29:J32)</f>
        <v>156</v>
      </c>
      <c r="K28" s="470">
        <f t="shared" si="6"/>
        <v>312</v>
      </c>
      <c r="L28" s="466">
        <f t="shared" si="6"/>
        <v>96</v>
      </c>
      <c r="M28" s="471">
        <f t="shared" si="6"/>
        <v>216</v>
      </c>
      <c r="N28" s="466">
        <f t="shared" si="6"/>
        <v>0</v>
      </c>
      <c r="O28" s="565">
        <f t="shared" si="6"/>
        <v>0</v>
      </c>
      <c r="P28" s="424"/>
      <c r="Q28" s="457"/>
      <c r="R28" s="457"/>
      <c r="S28" s="787">
        <f t="shared" si="6"/>
        <v>160</v>
      </c>
      <c r="T28" s="787">
        <f t="shared" si="6"/>
        <v>72</v>
      </c>
      <c r="U28" s="458">
        <f t="shared" si="6"/>
        <v>68</v>
      </c>
      <c r="V28" s="787">
        <f t="shared" si="6"/>
        <v>42</v>
      </c>
      <c r="W28" s="787">
        <f t="shared" si="6"/>
        <v>0</v>
      </c>
      <c r="X28" s="787">
        <f t="shared" si="6"/>
        <v>56</v>
      </c>
      <c r="Y28" s="787">
        <f t="shared" si="6"/>
        <v>28</v>
      </c>
      <c r="Z28" s="787">
        <f t="shared" si="6"/>
        <v>0</v>
      </c>
      <c r="AA28" s="787">
        <f t="shared" si="6"/>
        <v>28</v>
      </c>
      <c r="AB28" s="787">
        <f t="shared" si="6"/>
        <v>14</v>
      </c>
      <c r="AC28" s="542">
        <f t="shared" si="6"/>
        <v>0</v>
      </c>
      <c r="AE28" s="522"/>
    </row>
    <row r="29" spans="2:30" ht="15" customHeight="1">
      <c r="B29" s="607" t="s">
        <v>175</v>
      </c>
      <c r="C29" s="614" t="s">
        <v>176</v>
      </c>
      <c r="D29" s="607"/>
      <c r="E29" s="607">
        <v>3</v>
      </c>
      <c r="F29" s="615"/>
      <c r="G29" s="607"/>
      <c r="H29" s="507"/>
      <c r="I29" s="502">
        <v>64</v>
      </c>
      <c r="J29" s="607">
        <v>16</v>
      </c>
      <c r="K29" s="502">
        <v>48</v>
      </c>
      <c r="L29" s="607">
        <v>48</v>
      </c>
      <c r="M29" s="507"/>
      <c r="N29" s="607"/>
      <c r="O29" s="504"/>
      <c r="P29" s="616"/>
      <c r="Q29" s="896"/>
      <c r="R29" s="897"/>
      <c r="S29" s="504">
        <v>48</v>
      </c>
      <c r="T29" s="505">
        <v>16</v>
      </c>
      <c r="U29" s="505"/>
      <c r="V29" s="507"/>
      <c r="W29" s="617"/>
      <c r="X29" s="618"/>
      <c r="Y29" s="507"/>
      <c r="Z29" s="617"/>
      <c r="AA29" s="510"/>
      <c r="AB29" s="474"/>
      <c r="AC29" s="801"/>
      <c r="AD29" s="810" t="s">
        <v>2</v>
      </c>
    </row>
    <row r="30" spans="2:30" ht="15" customHeight="1">
      <c r="B30" s="619" t="s">
        <v>177</v>
      </c>
      <c r="C30" s="620" t="s">
        <v>147</v>
      </c>
      <c r="D30" s="619"/>
      <c r="E30" s="619">
        <v>3</v>
      </c>
      <c r="F30" s="516"/>
      <c r="G30" s="619"/>
      <c r="H30" s="516"/>
      <c r="I30" s="512">
        <v>64</v>
      </c>
      <c r="J30" s="619">
        <v>16</v>
      </c>
      <c r="K30" s="512">
        <v>48</v>
      </c>
      <c r="L30" s="619">
        <v>48</v>
      </c>
      <c r="M30" s="516"/>
      <c r="N30" s="619"/>
      <c r="O30" s="513"/>
      <c r="P30" s="514"/>
      <c r="Q30" s="500"/>
      <c r="R30" s="505"/>
      <c r="S30" s="513">
        <v>48</v>
      </c>
      <c r="T30" s="514">
        <v>16</v>
      </c>
      <c r="U30" s="514"/>
      <c r="V30" s="516"/>
      <c r="W30" s="622"/>
      <c r="X30" s="623"/>
      <c r="Y30" s="516"/>
      <c r="Z30" s="622"/>
      <c r="AA30" s="521"/>
      <c r="AB30" s="520"/>
      <c r="AC30" s="520"/>
      <c r="AD30" s="810" t="s">
        <v>2</v>
      </c>
    </row>
    <row r="31" spans="2:30" ht="15.75" customHeight="1">
      <c r="B31" s="619" t="s">
        <v>179</v>
      </c>
      <c r="C31" s="620" t="s">
        <v>145</v>
      </c>
      <c r="D31" s="619"/>
      <c r="E31" s="624">
        <v>4.6</v>
      </c>
      <c r="F31" s="516"/>
      <c r="G31" s="619"/>
      <c r="H31" s="516"/>
      <c r="I31" s="512">
        <v>124</v>
      </c>
      <c r="J31" s="619">
        <v>16</v>
      </c>
      <c r="K31" s="512">
        <v>108</v>
      </c>
      <c r="L31" s="619"/>
      <c r="M31" s="516">
        <v>108</v>
      </c>
      <c r="N31" s="619"/>
      <c r="O31" s="513"/>
      <c r="P31" s="514"/>
      <c r="Q31" s="511"/>
      <c r="R31" s="514"/>
      <c r="S31" s="513">
        <v>32</v>
      </c>
      <c r="T31" s="514">
        <v>8</v>
      </c>
      <c r="U31" s="514">
        <v>34</v>
      </c>
      <c r="V31" s="516">
        <v>8</v>
      </c>
      <c r="W31" s="622"/>
      <c r="X31" s="623">
        <v>28</v>
      </c>
      <c r="Y31" s="516">
        <v>0</v>
      </c>
      <c r="Z31" s="622"/>
      <c r="AA31" s="625">
        <v>14</v>
      </c>
      <c r="AB31" s="622">
        <v>0</v>
      </c>
      <c r="AC31" s="520"/>
      <c r="AD31" s="811" t="s">
        <v>3</v>
      </c>
    </row>
    <row r="32" spans="2:30" ht="13.5" thickBot="1">
      <c r="B32" s="627" t="s">
        <v>181</v>
      </c>
      <c r="C32" s="628" t="s">
        <v>184</v>
      </c>
      <c r="D32" s="627"/>
      <c r="E32" s="629">
        <v>4.6</v>
      </c>
      <c r="F32" s="630"/>
      <c r="G32" s="627"/>
      <c r="H32" s="528"/>
      <c r="I32" s="631">
        <v>216</v>
      </c>
      <c r="J32" s="627">
        <v>108</v>
      </c>
      <c r="K32" s="631">
        <v>108</v>
      </c>
      <c r="L32" s="627"/>
      <c r="M32" s="528">
        <v>108</v>
      </c>
      <c r="N32" s="627"/>
      <c r="O32" s="525"/>
      <c r="P32" s="526"/>
      <c r="Q32" s="523"/>
      <c r="R32" s="526"/>
      <c r="S32" s="513">
        <v>32</v>
      </c>
      <c r="T32" s="514">
        <v>32</v>
      </c>
      <c r="U32" s="514">
        <v>34</v>
      </c>
      <c r="V32" s="516">
        <v>34</v>
      </c>
      <c r="W32" s="622"/>
      <c r="X32" s="633">
        <v>28</v>
      </c>
      <c r="Y32" s="691">
        <v>28</v>
      </c>
      <c r="Z32" s="634"/>
      <c r="AA32" s="635">
        <v>14</v>
      </c>
      <c r="AB32" s="634">
        <v>14</v>
      </c>
      <c r="AC32" s="636"/>
      <c r="AD32" s="810" t="s">
        <v>4</v>
      </c>
    </row>
    <row r="33" spans="2:30" ht="23.25" customHeight="1" thickBot="1">
      <c r="B33" s="466" t="s">
        <v>197</v>
      </c>
      <c r="C33" s="468" t="s">
        <v>326</v>
      </c>
      <c r="D33" s="466">
        <v>0</v>
      </c>
      <c r="E33" s="466">
        <v>1</v>
      </c>
      <c r="F33" s="471">
        <v>0</v>
      </c>
      <c r="G33" s="466"/>
      <c r="H33" s="471"/>
      <c r="I33" s="470">
        <f>I34</f>
        <v>156</v>
      </c>
      <c r="J33" s="470">
        <f aca="true" t="shared" si="7" ref="J33:AC33">J34</f>
        <v>52</v>
      </c>
      <c r="K33" s="470">
        <f t="shared" si="7"/>
        <v>104</v>
      </c>
      <c r="L33" s="466">
        <f t="shared" si="7"/>
        <v>44</v>
      </c>
      <c r="M33" s="471">
        <f t="shared" si="7"/>
        <v>60</v>
      </c>
      <c r="N33" s="466">
        <f t="shared" si="7"/>
        <v>0</v>
      </c>
      <c r="O33" s="471">
        <f t="shared" si="7"/>
        <v>0</v>
      </c>
      <c r="P33" s="788"/>
      <c r="Q33" s="471">
        <f t="shared" si="7"/>
        <v>0</v>
      </c>
      <c r="R33" s="637"/>
      <c r="S33" s="471">
        <f t="shared" si="7"/>
        <v>48</v>
      </c>
      <c r="T33" s="788">
        <f t="shared" si="7"/>
        <v>24</v>
      </c>
      <c r="U33" s="788">
        <f t="shared" si="7"/>
        <v>56</v>
      </c>
      <c r="V33" s="471">
        <f t="shared" si="7"/>
        <v>28</v>
      </c>
      <c r="W33" s="471">
        <f t="shared" si="7"/>
        <v>0</v>
      </c>
      <c r="X33" s="471">
        <f t="shared" si="7"/>
        <v>0</v>
      </c>
      <c r="Y33" s="471">
        <f t="shared" si="7"/>
        <v>0</v>
      </c>
      <c r="Z33" s="471">
        <f t="shared" si="7"/>
        <v>0</v>
      </c>
      <c r="AA33" s="471">
        <f t="shared" si="7"/>
        <v>0</v>
      </c>
      <c r="AB33" s="471">
        <f t="shared" si="7"/>
        <v>0</v>
      </c>
      <c r="AC33" s="471">
        <f t="shared" si="7"/>
        <v>0</v>
      </c>
      <c r="AD33" s="810"/>
    </row>
    <row r="34" spans="2:30" ht="42.75" customHeight="1" thickBot="1">
      <c r="B34" s="607" t="s">
        <v>199</v>
      </c>
      <c r="C34" s="614" t="s">
        <v>327</v>
      </c>
      <c r="D34" s="607"/>
      <c r="E34" s="607">
        <v>4</v>
      </c>
      <c r="F34" s="507"/>
      <c r="G34" s="607"/>
      <c r="H34" s="507"/>
      <c r="I34" s="638">
        <f>J34+K34</f>
        <v>156</v>
      </c>
      <c r="J34" s="639">
        <v>52</v>
      </c>
      <c r="K34" s="638">
        <v>104</v>
      </c>
      <c r="L34" s="639">
        <v>44</v>
      </c>
      <c r="M34" s="640">
        <v>60</v>
      </c>
      <c r="N34" s="607"/>
      <c r="O34" s="504"/>
      <c r="P34" s="507"/>
      <c r="Q34" s="641"/>
      <c r="R34" s="505"/>
      <c r="S34" s="504">
        <v>48</v>
      </c>
      <c r="T34" s="505">
        <v>24</v>
      </c>
      <c r="U34" s="505">
        <v>56</v>
      </c>
      <c r="V34" s="507">
        <v>28</v>
      </c>
      <c r="W34" s="617"/>
      <c r="X34" s="642"/>
      <c r="Y34" s="643"/>
      <c r="Z34" s="644"/>
      <c r="AA34" s="645"/>
      <c r="AB34" s="646"/>
      <c r="AC34" s="646"/>
      <c r="AD34" s="811" t="s">
        <v>5</v>
      </c>
    </row>
    <row r="35" spans="2:30" ht="15" customHeight="1" thickBot="1">
      <c r="B35" s="466" t="s">
        <v>328</v>
      </c>
      <c r="C35" s="468" t="s">
        <v>329</v>
      </c>
      <c r="D35" s="466">
        <f>D36+D48</f>
        <v>15</v>
      </c>
      <c r="E35" s="466">
        <f>E36+E48</f>
        <v>15</v>
      </c>
      <c r="F35" s="471">
        <v>3</v>
      </c>
      <c r="G35" s="466">
        <f>H35+I35</f>
        <v>3288</v>
      </c>
      <c r="H35" s="471">
        <f>H48</f>
        <v>540</v>
      </c>
      <c r="I35" s="466">
        <f aca="true" t="shared" si="8" ref="I35:AC35">I36+I48</f>
        <v>2748</v>
      </c>
      <c r="J35" s="466">
        <f>J36+J48</f>
        <v>764</v>
      </c>
      <c r="K35" s="470">
        <f t="shared" si="8"/>
        <v>1984</v>
      </c>
      <c r="L35" s="466">
        <f t="shared" si="8"/>
        <v>874</v>
      </c>
      <c r="M35" s="471">
        <f t="shared" si="8"/>
        <v>576</v>
      </c>
      <c r="N35" s="466">
        <f t="shared" si="8"/>
        <v>78</v>
      </c>
      <c r="O35" s="472">
        <f t="shared" si="8"/>
        <v>0</v>
      </c>
      <c r="P35" s="472"/>
      <c r="Q35" s="466">
        <f t="shared" si="8"/>
        <v>0</v>
      </c>
      <c r="R35" s="637"/>
      <c r="S35" s="472">
        <f t="shared" si="8"/>
        <v>368</v>
      </c>
      <c r="T35" s="788">
        <f t="shared" si="8"/>
        <v>192</v>
      </c>
      <c r="U35" s="788">
        <f t="shared" si="8"/>
        <v>488</v>
      </c>
      <c r="V35" s="472">
        <f t="shared" si="8"/>
        <v>236</v>
      </c>
      <c r="W35" s="472">
        <f t="shared" si="8"/>
        <v>216</v>
      </c>
      <c r="X35" s="472">
        <f t="shared" si="8"/>
        <v>442</v>
      </c>
      <c r="Y35" s="472">
        <f t="shared" si="8"/>
        <v>221</v>
      </c>
      <c r="Z35" s="472">
        <f t="shared" si="8"/>
        <v>108</v>
      </c>
      <c r="AA35" s="472">
        <f t="shared" si="8"/>
        <v>230</v>
      </c>
      <c r="AB35" s="472">
        <f t="shared" si="8"/>
        <v>115</v>
      </c>
      <c r="AC35" s="471">
        <f t="shared" si="8"/>
        <v>216</v>
      </c>
      <c r="AD35" s="810"/>
    </row>
    <row r="36" spans="2:30" ht="13.5" thickBot="1">
      <c r="B36" s="466" t="s">
        <v>330</v>
      </c>
      <c r="C36" s="468" t="s">
        <v>331</v>
      </c>
      <c r="D36" s="466">
        <v>6</v>
      </c>
      <c r="E36" s="466">
        <v>7</v>
      </c>
      <c r="F36" s="471">
        <v>2</v>
      </c>
      <c r="G36" s="647"/>
      <c r="H36" s="648"/>
      <c r="I36" s="466">
        <f aca="true" t="shared" si="9" ref="I36:AC36">SUM(I37:I47)</f>
        <v>1824</v>
      </c>
      <c r="J36" s="466">
        <f t="shared" si="9"/>
        <v>456</v>
      </c>
      <c r="K36" s="470">
        <f t="shared" si="9"/>
        <v>1368</v>
      </c>
      <c r="L36" s="466">
        <f t="shared" si="9"/>
        <v>500</v>
      </c>
      <c r="M36" s="471">
        <f t="shared" si="9"/>
        <v>362</v>
      </c>
      <c r="N36" s="466">
        <f t="shared" si="9"/>
        <v>50</v>
      </c>
      <c r="O36" s="472">
        <f t="shared" si="9"/>
        <v>0</v>
      </c>
      <c r="P36" s="472"/>
      <c r="Q36" s="466">
        <f t="shared" si="9"/>
        <v>0</v>
      </c>
      <c r="R36" s="637"/>
      <c r="S36" s="472">
        <f t="shared" si="9"/>
        <v>368</v>
      </c>
      <c r="T36" s="788">
        <f t="shared" si="9"/>
        <v>192</v>
      </c>
      <c r="U36" s="788">
        <f t="shared" si="9"/>
        <v>250</v>
      </c>
      <c r="V36" s="472">
        <f t="shared" si="9"/>
        <v>118</v>
      </c>
      <c r="W36" s="472">
        <f t="shared" si="9"/>
        <v>0</v>
      </c>
      <c r="X36" s="472">
        <f t="shared" si="9"/>
        <v>182</v>
      </c>
      <c r="Y36" s="472">
        <f t="shared" si="9"/>
        <v>90</v>
      </c>
      <c r="Z36" s="472">
        <f t="shared" si="9"/>
        <v>0</v>
      </c>
      <c r="AA36" s="472">
        <f t="shared" si="9"/>
        <v>112</v>
      </c>
      <c r="AB36" s="472">
        <f t="shared" si="9"/>
        <v>56</v>
      </c>
      <c r="AC36" s="471">
        <f t="shared" si="9"/>
        <v>0</v>
      </c>
      <c r="AD36" s="810"/>
    </row>
    <row r="37" spans="2:30" ht="28.5" customHeight="1">
      <c r="B37" s="619" t="s">
        <v>332</v>
      </c>
      <c r="C37" s="620" t="s">
        <v>231</v>
      </c>
      <c r="D37" s="619">
        <v>4</v>
      </c>
      <c r="E37" s="619">
        <v>3</v>
      </c>
      <c r="F37" s="516">
        <v>4</v>
      </c>
      <c r="G37" s="649"/>
      <c r="H37" s="650"/>
      <c r="I37" s="516">
        <f aca="true" t="shared" si="10" ref="I37:I47">J37+K37</f>
        <v>264</v>
      </c>
      <c r="J37" s="619">
        <v>66</v>
      </c>
      <c r="K37" s="512">
        <f>SUM(O37:AC37)</f>
        <v>198</v>
      </c>
      <c r="L37" s="619">
        <v>82</v>
      </c>
      <c r="M37" s="516">
        <v>16</v>
      </c>
      <c r="N37" s="619">
        <v>34</v>
      </c>
      <c r="O37" s="651"/>
      <c r="P37" s="652"/>
      <c r="Q37" s="653"/>
      <c r="R37" s="654"/>
      <c r="S37" s="513">
        <v>64</v>
      </c>
      <c r="T37" s="514">
        <v>36</v>
      </c>
      <c r="U37" s="514">
        <v>68</v>
      </c>
      <c r="V37" s="516">
        <v>30</v>
      </c>
      <c r="W37" s="655"/>
      <c r="X37" s="656"/>
      <c r="Y37" s="652"/>
      <c r="Z37" s="655"/>
      <c r="AA37" s="521"/>
      <c r="AB37" s="520"/>
      <c r="AC37" s="646"/>
      <c r="AD37" s="811" t="s">
        <v>6</v>
      </c>
    </row>
    <row r="38" spans="2:30" ht="42" customHeight="1">
      <c r="B38" s="619" t="s">
        <v>333</v>
      </c>
      <c r="C38" s="620" t="s">
        <v>334</v>
      </c>
      <c r="D38" s="619">
        <v>4</v>
      </c>
      <c r="E38" s="619"/>
      <c r="F38" s="516"/>
      <c r="G38" s="619"/>
      <c r="H38" s="511"/>
      <c r="I38" s="516">
        <f t="shared" si="10"/>
        <v>222</v>
      </c>
      <c r="J38" s="619">
        <v>56</v>
      </c>
      <c r="K38" s="512">
        <f>SUM(O38:AC38)</f>
        <v>166</v>
      </c>
      <c r="L38" s="619">
        <v>78</v>
      </c>
      <c r="M38" s="516">
        <v>32</v>
      </c>
      <c r="N38" s="619"/>
      <c r="O38" s="513"/>
      <c r="P38" s="516"/>
      <c r="Q38" s="621"/>
      <c r="R38" s="514"/>
      <c r="S38" s="513">
        <v>64</v>
      </c>
      <c r="T38" s="514">
        <v>36</v>
      </c>
      <c r="U38" s="514">
        <v>46</v>
      </c>
      <c r="V38" s="516">
        <v>20</v>
      </c>
      <c r="W38" s="622"/>
      <c r="X38" s="623"/>
      <c r="Y38" s="516"/>
      <c r="Z38" s="622"/>
      <c r="AA38" s="521"/>
      <c r="AB38" s="520"/>
      <c r="AC38" s="520"/>
      <c r="AD38" s="811" t="s">
        <v>7</v>
      </c>
    </row>
    <row r="39" spans="2:30" ht="78.75">
      <c r="B39" s="619" t="s">
        <v>335</v>
      </c>
      <c r="C39" s="620" t="s">
        <v>336</v>
      </c>
      <c r="D39" s="619">
        <v>3</v>
      </c>
      <c r="E39" s="619"/>
      <c r="F39" s="516">
        <v>3</v>
      </c>
      <c r="G39" s="619"/>
      <c r="H39" s="511"/>
      <c r="I39" s="516">
        <f t="shared" si="10"/>
        <v>192</v>
      </c>
      <c r="J39" s="619">
        <v>48</v>
      </c>
      <c r="K39" s="512">
        <f aca="true" t="shared" si="11" ref="K39:K47">SUM(O39:AC39)</f>
        <v>144</v>
      </c>
      <c r="L39" s="619">
        <v>64</v>
      </c>
      <c r="M39" s="516">
        <v>16</v>
      </c>
      <c r="N39" s="619">
        <v>16</v>
      </c>
      <c r="O39" s="513"/>
      <c r="P39" s="516"/>
      <c r="Q39" s="621"/>
      <c r="R39" s="514"/>
      <c r="S39" s="513">
        <v>96</v>
      </c>
      <c r="T39" s="514">
        <v>48</v>
      </c>
      <c r="U39" s="514"/>
      <c r="V39" s="516"/>
      <c r="W39" s="622"/>
      <c r="X39" s="623"/>
      <c r="Y39" s="516"/>
      <c r="Z39" s="622"/>
      <c r="AA39" s="521"/>
      <c r="AB39" s="520"/>
      <c r="AC39" s="520"/>
      <c r="AD39" s="811" t="s">
        <v>8</v>
      </c>
    </row>
    <row r="40" spans="2:30" ht="74.25" customHeight="1">
      <c r="B40" s="619" t="s">
        <v>337</v>
      </c>
      <c r="C40" s="620" t="s">
        <v>338</v>
      </c>
      <c r="D40" s="619">
        <v>3</v>
      </c>
      <c r="E40" s="619"/>
      <c r="F40" s="516"/>
      <c r="G40" s="619"/>
      <c r="H40" s="511"/>
      <c r="I40" s="516">
        <f t="shared" si="10"/>
        <v>128</v>
      </c>
      <c r="J40" s="619">
        <v>32</v>
      </c>
      <c r="K40" s="512">
        <f t="shared" si="11"/>
        <v>96</v>
      </c>
      <c r="L40" s="619">
        <v>48</v>
      </c>
      <c r="M40" s="516">
        <v>16</v>
      </c>
      <c r="N40" s="619"/>
      <c r="O40" s="513"/>
      <c r="P40" s="516"/>
      <c r="Q40" s="621"/>
      <c r="R40" s="657"/>
      <c r="S40" s="513">
        <v>64</v>
      </c>
      <c r="T40" s="514">
        <v>32</v>
      </c>
      <c r="U40" s="514"/>
      <c r="V40" s="516"/>
      <c r="W40" s="622"/>
      <c r="X40" s="623"/>
      <c r="Y40" s="516"/>
      <c r="Z40" s="622"/>
      <c r="AA40" s="521"/>
      <c r="AB40" s="520"/>
      <c r="AC40" s="520"/>
      <c r="AD40" s="811" t="s">
        <v>8</v>
      </c>
    </row>
    <row r="41" spans="2:30" ht="39">
      <c r="B41" s="619" t="s">
        <v>339</v>
      </c>
      <c r="C41" s="620" t="s">
        <v>340</v>
      </c>
      <c r="D41" s="619"/>
      <c r="E41" s="619">
        <v>5</v>
      </c>
      <c r="F41" s="516"/>
      <c r="G41" s="619"/>
      <c r="H41" s="511"/>
      <c r="I41" s="516">
        <f t="shared" si="10"/>
        <v>142</v>
      </c>
      <c r="J41" s="619">
        <v>36</v>
      </c>
      <c r="K41" s="512">
        <f t="shared" si="11"/>
        <v>106</v>
      </c>
      <c r="L41" s="619">
        <v>56</v>
      </c>
      <c r="M41" s="516">
        <v>14</v>
      </c>
      <c r="N41" s="619"/>
      <c r="O41" s="513"/>
      <c r="P41" s="516"/>
      <c r="Q41" s="621"/>
      <c r="R41" s="657"/>
      <c r="S41" s="513"/>
      <c r="T41" s="514"/>
      <c r="U41" s="514"/>
      <c r="V41" s="516"/>
      <c r="W41" s="622"/>
      <c r="X41" s="623">
        <v>70</v>
      </c>
      <c r="Y41" s="516">
        <v>36</v>
      </c>
      <c r="Z41" s="622"/>
      <c r="AA41" s="521"/>
      <c r="AB41" s="520"/>
      <c r="AC41" s="520"/>
      <c r="AD41" s="811" t="s">
        <v>9</v>
      </c>
    </row>
    <row r="42" spans="2:30" ht="78.75">
      <c r="B42" s="619" t="s">
        <v>341</v>
      </c>
      <c r="C42" s="620" t="s">
        <v>233</v>
      </c>
      <c r="D42" s="619"/>
      <c r="E42" s="619">
        <v>4</v>
      </c>
      <c r="F42" s="516"/>
      <c r="G42" s="619"/>
      <c r="H42" s="511"/>
      <c r="I42" s="516">
        <f t="shared" si="10"/>
        <v>136</v>
      </c>
      <c r="J42" s="619">
        <v>34</v>
      </c>
      <c r="K42" s="512">
        <f t="shared" si="11"/>
        <v>102</v>
      </c>
      <c r="L42" s="619">
        <v>20</v>
      </c>
      <c r="M42" s="516">
        <v>48</v>
      </c>
      <c r="N42" s="619"/>
      <c r="O42" s="513"/>
      <c r="P42" s="516"/>
      <c r="Q42" s="621"/>
      <c r="R42" s="657"/>
      <c r="S42" s="513"/>
      <c r="T42" s="514"/>
      <c r="U42" s="514">
        <v>68</v>
      </c>
      <c r="V42" s="516">
        <v>34</v>
      </c>
      <c r="W42" s="622"/>
      <c r="X42" s="623"/>
      <c r="Y42" s="516"/>
      <c r="Z42" s="622"/>
      <c r="AA42" s="521"/>
      <c r="AB42" s="520"/>
      <c r="AC42" s="520"/>
      <c r="AD42" s="811" t="s">
        <v>3</v>
      </c>
    </row>
    <row r="43" spans="2:30" ht="52.5">
      <c r="B43" s="619" t="s">
        <v>342</v>
      </c>
      <c r="C43" s="620" t="s">
        <v>343</v>
      </c>
      <c r="D43" s="619">
        <v>3</v>
      </c>
      <c r="E43" s="619"/>
      <c r="F43" s="516"/>
      <c r="G43" s="619"/>
      <c r="H43" s="511"/>
      <c r="I43" s="516">
        <f t="shared" si="10"/>
        <v>160</v>
      </c>
      <c r="J43" s="619">
        <v>40</v>
      </c>
      <c r="K43" s="512">
        <f t="shared" si="11"/>
        <v>120</v>
      </c>
      <c r="L43" s="619">
        <v>60</v>
      </c>
      <c r="M43" s="516">
        <v>20</v>
      </c>
      <c r="N43" s="619"/>
      <c r="O43" s="513"/>
      <c r="P43" s="516"/>
      <c r="Q43" s="621"/>
      <c r="R43" s="657"/>
      <c r="S43" s="513">
        <v>80</v>
      </c>
      <c r="T43" s="514">
        <v>40</v>
      </c>
      <c r="U43" s="514"/>
      <c r="V43" s="516"/>
      <c r="W43" s="622"/>
      <c r="X43" s="623"/>
      <c r="Y43" s="516"/>
      <c r="Z43" s="622"/>
      <c r="AA43" s="521"/>
      <c r="AB43" s="520"/>
      <c r="AC43" s="520"/>
      <c r="AD43" s="811" t="s">
        <v>10</v>
      </c>
    </row>
    <row r="44" spans="2:30" ht="39">
      <c r="B44" s="619" t="s">
        <v>344</v>
      </c>
      <c r="C44" s="620" t="s">
        <v>345</v>
      </c>
      <c r="D44" s="619"/>
      <c r="E44" s="619">
        <v>5</v>
      </c>
      <c r="F44" s="516"/>
      <c r="G44" s="619"/>
      <c r="H44" s="511"/>
      <c r="I44" s="516">
        <f t="shared" si="10"/>
        <v>112</v>
      </c>
      <c r="J44" s="619">
        <v>28</v>
      </c>
      <c r="K44" s="512">
        <f t="shared" si="11"/>
        <v>84</v>
      </c>
      <c r="L44" s="619">
        <v>40</v>
      </c>
      <c r="M44" s="516">
        <v>16</v>
      </c>
      <c r="N44" s="619"/>
      <c r="O44" s="513"/>
      <c r="P44" s="516"/>
      <c r="Q44" s="621"/>
      <c r="R44" s="657"/>
      <c r="S44" s="513"/>
      <c r="T44" s="514"/>
      <c r="U44" s="514"/>
      <c r="V44" s="516"/>
      <c r="W44" s="622"/>
      <c r="X44" s="623">
        <v>56</v>
      </c>
      <c r="Y44" s="516">
        <v>28</v>
      </c>
      <c r="Z44" s="622"/>
      <c r="AA44" s="521"/>
      <c r="AB44" s="520"/>
      <c r="AC44" s="520"/>
      <c r="AD44" s="811" t="s">
        <v>11</v>
      </c>
    </row>
    <row r="45" spans="2:30" ht="39">
      <c r="B45" s="619" t="s">
        <v>346</v>
      </c>
      <c r="C45" s="620" t="s">
        <v>421</v>
      </c>
      <c r="D45" s="619"/>
      <c r="E45" s="619">
        <v>6</v>
      </c>
      <c r="F45" s="516"/>
      <c r="G45" s="619"/>
      <c r="H45" s="511"/>
      <c r="I45" s="516">
        <f t="shared" si="10"/>
        <v>82</v>
      </c>
      <c r="J45" s="619">
        <v>20</v>
      </c>
      <c r="K45" s="512">
        <f t="shared" si="11"/>
        <v>62</v>
      </c>
      <c r="L45" s="619">
        <v>28</v>
      </c>
      <c r="M45" s="516">
        <v>14</v>
      </c>
      <c r="N45" s="619"/>
      <c r="O45" s="513"/>
      <c r="P45" s="516"/>
      <c r="Q45" s="621"/>
      <c r="R45" s="657"/>
      <c r="S45" s="513"/>
      <c r="T45" s="514"/>
      <c r="U45" s="514"/>
      <c r="V45" s="516"/>
      <c r="W45" s="622"/>
      <c r="X45" s="623"/>
      <c r="Y45" s="516"/>
      <c r="Z45" s="622"/>
      <c r="AA45" s="625">
        <v>42</v>
      </c>
      <c r="AB45" s="622">
        <v>20</v>
      </c>
      <c r="AC45" s="520"/>
      <c r="AD45" s="811" t="s">
        <v>12</v>
      </c>
    </row>
    <row r="46" spans="2:30" ht="66">
      <c r="B46" s="619" t="s">
        <v>347</v>
      </c>
      <c r="C46" s="620" t="s">
        <v>348</v>
      </c>
      <c r="D46" s="619"/>
      <c r="E46" s="619">
        <v>6</v>
      </c>
      <c r="F46" s="516"/>
      <c r="G46" s="619"/>
      <c r="H46" s="511"/>
      <c r="I46" s="516">
        <f t="shared" si="10"/>
        <v>82</v>
      </c>
      <c r="J46" s="619">
        <v>20</v>
      </c>
      <c r="K46" s="512">
        <f t="shared" si="11"/>
        <v>62</v>
      </c>
      <c r="L46" s="619">
        <v>24</v>
      </c>
      <c r="M46" s="516">
        <v>18</v>
      </c>
      <c r="N46" s="619"/>
      <c r="O46" s="513"/>
      <c r="P46" s="516"/>
      <c r="Q46" s="621"/>
      <c r="R46" s="657"/>
      <c r="S46" s="513"/>
      <c r="T46" s="514"/>
      <c r="U46" s="514"/>
      <c r="V46" s="516"/>
      <c r="W46" s="622"/>
      <c r="X46" s="623"/>
      <c r="Y46" s="516"/>
      <c r="Z46" s="622"/>
      <c r="AA46" s="625">
        <v>42</v>
      </c>
      <c r="AB46" s="622">
        <v>20</v>
      </c>
      <c r="AC46" s="520"/>
      <c r="AD46" s="811" t="s">
        <v>13</v>
      </c>
    </row>
    <row r="47" spans="2:30" ht="43.5" customHeight="1" thickBot="1">
      <c r="B47" s="619" t="s">
        <v>349</v>
      </c>
      <c r="C47" s="620" t="s">
        <v>350</v>
      </c>
      <c r="D47" s="619">
        <v>6</v>
      </c>
      <c r="E47" s="619">
        <v>4</v>
      </c>
      <c r="F47" s="516"/>
      <c r="G47" s="619"/>
      <c r="H47" s="511"/>
      <c r="I47" s="516">
        <f t="shared" si="10"/>
        <v>304</v>
      </c>
      <c r="J47" s="619">
        <v>76</v>
      </c>
      <c r="K47" s="512">
        <f t="shared" si="11"/>
        <v>228</v>
      </c>
      <c r="L47" s="619"/>
      <c r="M47" s="516">
        <v>152</v>
      </c>
      <c r="N47" s="619"/>
      <c r="O47" s="513"/>
      <c r="P47" s="516"/>
      <c r="Q47" s="621"/>
      <c r="R47" s="658"/>
      <c r="S47" s="513"/>
      <c r="T47" s="514"/>
      <c r="U47" s="514">
        <v>68</v>
      </c>
      <c r="V47" s="516">
        <v>34</v>
      </c>
      <c r="W47" s="622"/>
      <c r="X47" s="623">
        <v>56</v>
      </c>
      <c r="Y47" s="516">
        <v>26</v>
      </c>
      <c r="Z47" s="622"/>
      <c r="AA47" s="625">
        <v>28</v>
      </c>
      <c r="AB47" s="622">
        <v>16</v>
      </c>
      <c r="AC47" s="520"/>
      <c r="AD47" s="811" t="s">
        <v>14</v>
      </c>
    </row>
    <row r="48" spans="2:30" ht="36.75" customHeight="1" thickBot="1">
      <c r="B48" s="466" t="s">
        <v>351</v>
      </c>
      <c r="C48" s="659" t="s">
        <v>352</v>
      </c>
      <c r="D48" s="466">
        <v>9</v>
      </c>
      <c r="E48" s="466">
        <v>8</v>
      </c>
      <c r="F48" s="471">
        <v>1</v>
      </c>
      <c r="G48" s="466">
        <v>1464</v>
      </c>
      <c r="H48" s="472">
        <v>540</v>
      </c>
      <c r="I48" s="466">
        <f>I49+I52+I55+I58+I61</f>
        <v>924</v>
      </c>
      <c r="J48" s="466">
        <f aca="true" t="shared" si="12" ref="J48:AC48">J49+J52+J55+J58+J61</f>
        <v>308</v>
      </c>
      <c r="K48" s="470">
        <f t="shared" si="12"/>
        <v>616</v>
      </c>
      <c r="L48" s="466">
        <f t="shared" si="12"/>
        <v>374</v>
      </c>
      <c r="M48" s="471">
        <f t="shared" si="12"/>
        <v>214</v>
      </c>
      <c r="N48" s="466">
        <f t="shared" si="12"/>
        <v>28</v>
      </c>
      <c r="O48" s="472">
        <f t="shared" si="12"/>
        <v>0</v>
      </c>
      <c r="P48" s="472"/>
      <c r="Q48" s="466">
        <f t="shared" si="12"/>
        <v>0</v>
      </c>
      <c r="R48" s="466"/>
      <c r="S48" s="466">
        <f t="shared" si="12"/>
        <v>0</v>
      </c>
      <c r="T48" s="637">
        <f t="shared" si="12"/>
        <v>0</v>
      </c>
      <c r="U48" s="788">
        <f t="shared" si="12"/>
        <v>238</v>
      </c>
      <c r="V48" s="472">
        <f t="shared" si="12"/>
        <v>118</v>
      </c>
      <c r="W48" s="466">
        <f t="shared" si="12"/>
        <v>216</v>
      </c>
      <c r="X48" s="466">
        <f t="shared" si="12"/>
        <v>260</v>
      </c>
      <c r="Y48" s="466">
        <f t="shared" si="12"/>
        <v>131</v>
      </c>
      <c r="Z48" s="466">
        <f t="shared" si="12"/>
        <v>108</v>
      </c>
      <c r="AA48" s="466">
        <f t="shared" si="12"/>
        <v>118</v>
      </c>
      <c r="AB48" s="466">
        <f t="shared" si="12"/>
        <v>59</v>
      </c>
      <c r="AC48" s="470">
        <f t="shared" si="12"/>
        <v>216</v>
      </c>
      <c r="AD48" s="811"/>
    </row>
    <row r="49" spans="2:30" ht="25.5" customHeight="1" thickBot="1">
      <c r="B49" s="660" t="s">
        <v>353</v>
      </c>
      <c r="C49" s="661" t="s">
        <v>354</v>
      </c>
      <c r="D49" s="466" t="s">
        <v>355</v>
      </c>
      <c r="E49" s="639"/>
      <c r="F49" s="640"/>
      <c r="G49" s="466">
        <f>SUM(H49:I49)</f>
        <v>260</v>
      </c>
      <c r="H49" s="472">
        <v>108</v>
      </c>
      <c r="I49" s="662">
        <f>SUM(I50:I51)</f>
        <v>152</v>
      </c>
      <c r="J49" s="662">
        <f aca="true" t="shared" si="13" ref="J49:AC49">SUM(J50:J51)</f>
        <v>52</v>
      </c>
      <c r="K49" s="663">
        <f t="shared" si="13"/>
        <v>102</v>
      </c>
      <c r="L49" s="662">
        <f t="shared" si="13"/>
        <v>68</v>
      </c>
      <c r="M49" s="664">
        <f t="shared" si="13"/>
        <v>34</v>
      </c>
      <c r="N49" s="662">
        <f t="shared" si="13"/>
        <v>0</v>
      </c>
      <c r="O49" s="662">
        <f t="shared" si="13"/>
        <v>0</v>
      </c>
      <c r="P49" s="665"/>
      <c r="Q49" s="665">
        <f t="shared" si="13"/>
        <v>0</v>
      </c>
      <c r="R49" s="665"/>
      <c r="S49" s="662">
        <f t="shared" si="13"/>
        <v>0</v>
      </c>
      <c r="T49" s="789">
        <f t="shared" si="13"/>
        <v>0</v>
      </c>
      <c r="U49" s="790">
        <f t="shared" si="13"/>
        <v>102</v>
      </c>
      <c r="V49" s="665">
        <f t="shared" si="13"/>
        <v>52</v>
      </c>
      <c r="W49" s="662">
        <f t="shared" si="13"/>
        <v>108</v>
      </c>
      <c r="X49" s="662">
        <f t="shared" si="13"/>
        <v>0</v>
      </c>
      <c r="Y49" s="662">
        <f t="shared" si="13"/>
        <v>0</v>
      </c>
      <c r="Z49" s="662">
        <f t="shared" si="13"/>
        <v>0</v>
      </c>
      <c r="AA49" s="662">
        <f t="shared" si="13"/>
        <v>0</v>
      </c>
      <c r="AB49" s="662">
        <f t="shared" si="13"/>
        <v>0</v>
      </c>
      <c r="AC49" s="663">
        <f t="shared" si="13"/>
        <v>0</v>
      </c>
      <c r="AD49" s="811" t="s">
        <v>15</v>
      </c>
    </row>
    <row r="50" spans="2:30" ht="26.25">
      <c r="B50" s="666" t="s">
        <v>356</v>
      </c>
      <c r="C50" s="667" t="s">
        <v>357</v>
      </c>
      <c r="D50" s="607">
        <v>4</v>
      </c>
      <c r="E50" s="607"/>
      <c r="F50" s="507"/>
      <c r="G50" s="607"/>
      <c r="H50" s="500"/>
      <c r="I50" s="607">
        <v>152</v>
      </c>
      <c r="J50" s="607">
        <v>52</v>
      </c>
      <c r="K50" s="502">
        <v>102</v>
      </c>
      <c r="L50" s="607">
        <v>68</v>
      </c>
      <c r="M50" s="507">
        <v>34</v>
      </c>
      <c r="N50" s="607"/>
      <c r="O50" s="504"/>
      <c r="P50" s="507"/>
      <c r="Q50" s="641"/>
      <c r="R50" s="507"/>
      <c r="S50" s="618"/>
      <c r="T50" s="505"/>
      <c r="U50" s="505">
        <v>102</v>
      </c>
      <c r="V50" s="507">
        <v>52</v>
      </c>
      <c r="W50" s="641"/>
      <c r="X50" s="618"/>
      <c r="Y50" s="504"/>
      <c r="Z50" s="668"/>
      <c r="AA50" s="510"/>
      <c r="AB50" s="474"/>
      <c r="AC50" s="646"/>
      <c r="AD50" s="811"/>
    </row>
    <row r="51" spans="2:30" ht="13.5" thickBot="1">
      <c r="B51" s="669" t="s">
        <v>265</v>
      </c>
      <c r="C51" s="670" t="s">
        <v>358</v>
      </c>
      <c r="D51" s="627"/>
      <c r="E51" s="627">
        <v>4</v>
      </c>
      <c r="F51" s="528"/>
      <c r="G51" s="627"/>
      <c r="H51" s="523">
        <v>108</v>
      </c>
      <c r="I51" s="627"/>
      <c r="J51" s="627"/>
      <c r="K51" s="631"/>
      <c r="L51" s="627"/>
      <c r="M51" s="528"/>
      <c r="N51" s="627"/>
      <c r="O51" s="525"/>
      <c r="P51" s="528"/>
      <c r="Q51" s="632"/>
      <c r="R51" s="528"/>
      <c r="S51" s="671"/>
      <c r="T51" s="526"/>
      <c r="U51" s="526"/>
      <c r="V51" s="528"/>
      <c r="W51" s="632">
        <v>108</v>
      </c>
      <c r="X51" s="672"/>
      <c r="Y51" s="673"/>
      <c r="Z51" s="674"/>
      <c r="AA51" s="533"/>
      <c r="AB51" s="532"/>
      <c r="AC51" s="532"/>
      <c r="AD51" s="810"/>
    </row>
    <row r="52" spans="2:30" ht="25.5" customHeight="1" thickBot="1">
      <c r="B52" s="660" t="s">
        <v>359</v>
      </c>
      <c r="C52" s="661" t="s">
        <v>360</v>
      </c>
      <c r="D52" s="466" t="s">
        <v>423</v>
      </c>
      <c r="E52" s="639"/>
      <c r="F52" s="640"/>
      <c r="G52" s="675">
        <v>255</v>
      </c>
      <c r="H52" s="472">
        <v>108</v>
      </c>
      <c r="I52" s="466">
        <f>SUM(I53:I54)</f>
        <v>148</v>
      </c>
      <c r="J52" s="466">
        <f aca="true" t="shared" si="14" ref="J52:AC52">SUM(J53:J54)</f>
        <v>50</v>
      </c>
      <c r="K52" s="470">
        <f t="shared" si="14"/>
        <v>98</v>
      </c>
      <c r="L52" s="466">
        <f t="shared" si="14"/>
        <v>70</v>
      </c>
      <c r="M52" s="471">
        <f t="shared" si="14"/>
        <v>28</v>
      </c>
      <c r="N52" s="466">
        <f t="shared" si="14"/>
        <v>0</v>
      </c>
      <c r="O52" s="676">
        <f t="shared" si="14"/>
        <v>0</v>
      </c>
      <c r="P52" s="640"/>
      <c r="Q52" s="677">
        <f t="shared" si="14"/>
        <v>0</v>
      </c>
      <c r="R52" s="472"/>
      <c r="S52" s="466">
        <f t="shared" si="14"/>
        <v>0</v>
      </c>
      <c r="T52" s="637">
        <f t="shared" si="14"/>
        <v>0</v>
      </c>
      <c r="U52" s="788">
        <f t="shared" si="14"/>
        <v>0</v>
      </c>
      <c r="V52" s="472">
        <f t="shared" si="14"/>
        <v>0</v>
      </c>
      <c r="W52" s="466">
        <f t="shared" si="14"/>
        <v>0</v>
      </c>
      <c r="X52" s="466">
        <f t="shared" si="14"/>
        <v>98</v>
      </c>
      <c r="Y52" s="466">
        <f t="shared" si="14"/>
        <v>50</v>
      </c>
      <c r="Z52" s="466">
        <f t="shared" si="14"/>
        <v>108</v>
      </c>
      <c r="AA52" s="466">
        <f t="shared" si="14"/>
        <v>0</v>
      </c>
      <c r="AB52" s="466">
        <f t="shared" si="14"/>
        <v>0</v>
      </c>
      <c r="AC52" s="470">
        <f t="shared" si="14"/>
        <v>0</v>
      </c>
      <c r="AD52" s="811" t="s">
        <v>16</v>
      </c>
    </row>
    <row r="53" spans="2:30" ht="25.5" customHeight="1">
      <c r="B53" s="666" t="s">
        <v>361</v>
      </c>
      <c r="C53" s="667" t="s">
        <v>362</v>
      </c>
      <c r="D53" s="607"/>
      <c r="E53" s="607">
        <v>5</v>
      </c>
      <c r="F53" s="507"/>
      <c r="G53" s="678"/>
      <c r="H53" s="500"/>
      <c r="I53" s="607">
        <v>148</v>
      </c>
      <c r="J53" s="607">
        <v>50</v>
      </c>
      <c r="K53" s="502">
        <v>98</v>
      </c>
      <c r="L53" s="607">
        <v>70</v>
      </c>
      <c r="M53" s="507">
        <v>28</v>
      </c>
      <c r="N53" s="607"/>
      <c r="O53" s="504"/>
      <c r="P53" s="507"/>
      <c r="Q53" s="641"/>
      <c r="R53" s="507"/>
      <c r="S53" s="618"/>
      <c r="T53" s="505"/>
      <c r="U53" s="505"/>
      <c r="V53" s="507"/>
      <c r="W53" s="641"/>
      <c r="X53" s="618">
        <v>98</v>
      </c>
      <c r="Y53" s="504">
        <v>50</v>
      </c>
      <c r="Z53" s="668"/>
      <c r="AA53" s="510"/>
      <c r="AB53" s="474"/>
      <c r="AC53" s="474"/>
      <c r="AD53" s="810"/>
    </row>
    <row r="54" spans="2:30" ht="12.75" customHeight="1" thickBot="1">
      <c r="B54" s="669" t="s">
        <v>267</v>
      </c>
      <c r="C54" s="670" t="s">
        <v>422</v>
      </c>
      <c r="D54" s="627"/>
      <c r="E54" s="627">
        <v>5</v>
      </c>
      <c r="F54" s="528"/>
      <c r="G54" s="627"/>
      <c r="H54" s="523">
        <v>72</v>
      </c>
      <c r="I54" s="627"/>
      <c r="J54" s="627"/>
      <c r="K54" s="631"/>
      <c r="L54" s="627"/>
      <c r="M54" s="528"/>
      <c r="N54" s="627"/>
      <c r="O54" s="525"/>
      <c r="P54" s="528"/>
      <c r="Q54" s="632"/>
      <c r="R54" s="528"/>
      <c r="S54" s="671"/>
      <c r="T54" s="526"/>
      <c r="U54" s="526"/>
      <c r="V54" s="528"/>
      <c r="W54" s="632"/>
      <c r="X54" s="671"/>
      <c r="Y54" s="525"/>
      <c r="Z54" s="674">
        <v>108</v>
      </c>
      <c r="AA54" s="674"/>
      <c r="AB54" s="679"/>
      <c r="AC54" s="679"/>
      <c r="AD54" s="810"/>
    </row>
    <row r="55" spans="2:30" ht="25.5" customHeight="1" thickBot="1">
      <c r="B55" s="660" t="s">
        <v>363</v>
      </c>
      <c r="C55" s="661" t="s">
        <v>364</v>
      </c>
      <c r="D55" s="466" t="s">
        <v>365</v>
      </c>
      <c r="E55" s="639"/>
      <c r="F55" s="640"/>
      <c r="G55" s="466">
        <f>SUM(H55:I55)</f>
        <v>354</v>
      </c>
      <c r="H55" s="472">
        <v>144</v>
      </c>
      <c r="I55" s="466">
        <f>SUM(I56:I57)</f>
        <v>210</v>
      </c>
      <c r="J55" s="466">
        <f aca="true" t="shared" si="15" ref="J55:AC55">SUM(J56:J57)</f>
        <v>70</v>
      </c>
      <c r="K55" s="470">
        <f t="shared" si="15"/>
        <v>140</v>
      </c>
      <c r="L55" s="466">
        <f t="shared" si="15"/>
        <v>84</v>
      </c>
      <c r="M55" s="471">
        <f t="shared" si="15"/>
        <v>28</v>
      </c>
      <c r="N55" s="466">
        <f t="shared" si="15"/>
        <v>28</v>
      </c>
      <c r="O55" s="466">
        <f t="shared" si="15"/>
        <v>0</v>
      </c>
      <c r="P55" s="472"/>
      <c r="Q55" s="472">
        <f t="shared" si="15"/>
        <v>0</v>
      </c>
      <c r="R55" s="472"/>
      <c r="S55" s="466">
        <f t="shared" si="15"/>
        <v>0</v>
      </c>
      <c r="T55" s="637">
        <f t="shared" si="15"/>
        <v>0</v>
      </c>
      <c r="U55" s="788">
        <f t="shared" si="15"/>
        <v>0</v>
      </c>
      <c r="V55" s="472">
        <f t="shared" si="15"/>
        <v>0</v>
      </c>
      <c r="W55" s="466">
        <f t="shared" si="15"/>
        <v>0</v>
      </c>
      <c r="X55" s="466">
        <f t="shared" si="15"/>
        <v>78</v>
      </c>
      <c r="Y55" s="466">
        <f t="shared" si="15"/>
        <v>39</v>
      </c>
      <c r="Z55" s="466">
        <f t="shared" si="15"/>
        <v>0</v>
      </c>
      <c r="AA55" s="466">
        <f t="shared" si="15"/>
        <v>62</v>
      </c>
      <c r="AB55" s="466">
        <f t="shared" si="15"/>
        <v>31</v>
      </c>
      <c r="AC55" s="470">
        <f t="shared" si="15"/>
        <v>144</v>
      </c>
      <c r="AD55" s="811" t="s">
        <v>9</v>
      </c>
    </row>
    <row r="56" spans="2:30" ht="25.5" customHeight="1">
      <c r="B56" s="666" t="s">
        <v>366</v>
      </c>
      <c r="C56" s="667" t="s">
        <v>364</v>
      </c>
      <c r="D56" s="607">
        <v>6</v>
      </c>
      <c r="E56" s="607"/>
      <c r="F56" s="507">
        <v>6</v>
      </c>
      <c r="G56" s="607"/>
      <c r="H56" s="500"/>
      <c r="I56" s="607">
        <v>210</v>
      </c>
      <c r="J56" s="607">
        <v>70</v>
      </c>
      <c r="K56" s="502">
        <v>140</v>
      </c>
      <c r="L56" s="607">
        <v>84</v>
      </c>
      <c r="M56" s="507">
        <v>28</v>
      </c>
      <c r="N56" s="607">
        <v>28</v>
      </c>
      <c r="O56" s="504"/>
      <c r="P56" s="507"/>
      <c r="Q56" s="641"/>
      <c r="R56" s="507"/>
      <c r="S56" s="618"/>
      <c r="T56" s="505"/>
      <c r="U56" s="505"/>
      <c r="V56" s="507"/>
      <c r="W56" s="641"/>
      <c r="X56" s="618">
        <v>78</v>
      </c>
      <c r="Y56" s="504">
        <v>39</v>
      </c>
      <c r="Z56" s="668"/>
      <c r="AA56" s="668">
        <v>62</v>
      </c>
      <c r="AB56" s="617">
        <v>31</v>
      </c>
      <c r="AC56" s="474"/>
      <c r="AD56" s="810"/>
    </row>
    <row r="57" spans="2:30" ht="12.75" customHeight="1" thickBot="1">
      <c r="B57" s="669" t="s">
        <v>269</v>
      </c>
      <c r="C57" s="670" t="s">
        <v>358</v>
      </c>
      <c r="D57" s="627"/>
      <c r="E57" s="627">
        <v>6</v>
      </c>
      <c r="F57" s="528"/>
      <c r="G57" s="627"/>
      <c r="H57" s="523">
        <v>144</v>
      </c>
      <c r="I57" s="627"/>
      <c r="J57" s="627"/>
      <c r="K57" s="631"/>
      <c r="L57" s="627"/>
      <c r="M57" s="528"/>
      <c r="N57" s="627"/>
      <c r="O57" s="525"/>
      <c r="P57" s="528"/>
      <c r="Q57" s="632"/>
      <c r="R57" s="528"/>
      <c r="S57" s="671"/>
      <c r="T57" s="526"/>
      <c r="U57" s="526"/>
      <c r="V57" s="528"/>
      <c r="W57" s="632"/>
      <c r="X57" s="671"/>
      <c r="Y57" s="525"/>
      <c r="Z57" s="674"/>
      <c r="AA57" s="674"/>
      <c r="AB57" s="679"/>
      <c r="AC57" s="679">
        <v>144</v>
      </c>
      <c r="AD57" s="810"/>
    </row>
    <row r="58" spans="2:30" ht="28.5" customHeight="1" thickBot="1">
      <c r="B58" s="660" t="s">
        <v>367</v>
      </c>
      <c r="C58" s="661" t="s">
        <v>368</v>
      </c>
      <c r="D58" s="675" t="s">
        <v>365</v>
      </c>
      <c r="E58" s="639"/>
      <c r="F58" s="640"/>
      <c r="G58" s="466">
        <f>SUM(H58:I58)</f>
        <v>282</v>
      </c>
      <c r="H58" s="472">
        <v>72</v>
      </c>
      <c r="I58" s="466">
        <f>SUM(I59:I60)</f>
        <v>210</v>
      </c>
      <c r="J58" s="466">
        <f aca="true" t="shared" si="16" ref="J58:AC58">SUM(J59:J60)</f>
        <v>70</v>
      </c>
      <c r="K58" s="470">
        <f t="shared" si="16"/>
        <v>140</v>
      </c>
      <c r="L58" s="466">
        <f t="shared" si="16"/>
        <v>84</v>
      </c>
      <c r="M58" s="471">
        <f t="shared" si="16"/>
        <v>56</v>
      </c>
      <c r="N58" s="466">
        <f t="shared" si="16"/>
        <v>0</v>
      </c>
      <c r="O58" s="471">
        <f t="shared" si="16"/>
        <v>0</v>
      </c>
      <c r="P58" s="471"/>
      <c r="Q58" s="466">
        <f t="shared" si="16"/>
        <v>0</v>
      </c>
      <c r="R58" s="470"/>
      <c r="S58" s="470">
        <f t="shared" si="16"/>
        <v>0</v>
      </c>
      <c r="T58" s="637">
        <f t="shared" si="16"/>
        <v>0</v>
      </c>
      <c r="U58" s="788">
        <f t="shared" si="16"/>
        <v>0</v>
      </c>
      <c r="V58" s="471">
        <f t="shared" si="16"/>
        <v>0</v>
      </c>
      <c r="W58" s="470">
        <f t="shared" si="16"/>
        <v>0</v>
      </c>
      <c r="X58" s="470">
        <f t="shared" si="16"/>
        <v>84</v>
      </c>
      <c r="Y58" s="470">
        <f t="shared" si="16"/>
        <v>42</v>
      </c>
      <c r="Z58" s="470">
        <f t="shared" si="16"/>
        <v>0</v>
      </c>
      <c r="AA58" s="470">
        <f t="shared" si="16"/>
        <v>56</v>
      </c>
      <c r="AB58" s="637">
        <f t="shared" si="16"/>
        <v>28</v>
      </c>
      <c r="AC58" s="471">
        <f t="shared" si="16"/>
        <v>72</v>
      </c>
      <c r="AD58" s="811" t="s">
        <v>17</v>
      </c>
    </row>
    <row r="59" spans="2:30" ht="25.5" customHeight="1">
      <c r="B59" s="666" t="s">
        <v>369</v>
      </c>
      <c r="C59" s="667" t="s">
        <v>370</v>
      </c>
      <c r="D59" s="680">
        <v>6</v>
      </c>
      <c r="E59" s="680"/>
      <c r="F59" s="507"/>
      <c r="G59" s="678"/>
      <c r="H59" s="500"/>
      <c r="I59" s="607">
        <v>210</v>
      </c>
      <c r="J59" s="680">
        <v>70</v>
      </c>
      <c r="K59" s="502">
        <v>140</v>
      </c>
      <c r="L59" s="607">
        <v>84</v>
      </c>
      <c r="M59" s="507">
        <v>56</v>
      </c>
      <c r="N59" s="607"/>
      <c r="O59" s="504"/>
      <c r="P59" s="507"/>
      <c r="Q59" s="641"/>
      <c r="R59" s="507"/>
      <c r="S59" s="618"/>
      <c r="T59" s="505"/>
      <c r="U59" s="681"/>
      <c r="V59" s="507"/>
      <c r="W59" s="641"/>
      <c r="X59" s="618">
        <v>84</v>
      </c>
      <c r="Y59" s="504">
        <v>42</v>
      </c>
      <c r="Z59" s="668"/>
      <c r="AA59" s="668">
        <v>56</v>
      </c>
      <c r="AB59" s="800">
        <v>28</v>
      </c>
      <c r="AC59" s="507"/>
      <c r="AD59" s="810"/>
    </row>
    <row r="60" spans="2:30" ht="13.5" thickBot="1">
      <c r="B60" s="669" t="s">
        <v>371</v>
      </c>
      <c r="C60" s="670" t="s">
        <v>358</v>
      </c>
      <c r="D60" s="627"/>
      <c r="E60" s="627">
        <v>6</v>
      </c>
      <c r="F60" s="528"/>
      <c r="G60" s="682"/>
      <c r="H60" s="523">
        <v>108</v>
      </c>
      <c r="I60" s="627"/>
      <c r="J60" s="682"/>
      <c r="K60" s="631"/>
      <c r="L60" s="627"/>
      <c r="M60" s="528"/>
      <c r="N60" s="627"/>
      <c r="O60" s="525"/>
      <c r="P60" s="528"/>
      <c r="Q60" s="632"/>
      <c r="R60" s="528"/>
      <c r="S60" s="593"/>
      <c r="T60" s="683"/>
      <c r="U60" s="683"/>
      <c r="V60" s="531"/>
      <c r="W60" s="632"/>
      <c r="X60" s="593"/>
      <c r="Y60" s="595"/>
      <c r="Z60" s="674"/>
      <c r="AA60" s="674"/>
      <c r="AB60" s="679"/>
      <c r="AC60" s="634">
        <v>72</v>
      </c>
      <c r="AD60" s="810"/>
    </row>
    <row r="61" spans="2:30" ht="25.5" customHeight="1" thickBot="1">
      <c r="B61" s="660" t="s">
        <v>372</v>
      </c>
      <c r="C61" s="661" t="s">
        <v>478</v>
      </c>
      <c r="D61" s="466" t="s">
        <v>355</v>
      </c>
      <c r="E61" s="639"/>
      <c r="F61" s="640"/>
      <c r="G61" s="466">
        <f>SUM(H61:I61)</f>
        <v>312</v>
      </c>
      <c r="H61" s="472">
        <v>108</v>
      </c>
      <c r="I61" s="466">
        <f aca="true" t="shared" si="17" ref="I61:O61">SUM(I62:I63)</f>
        <v>204</v>
      </c>
      <c r="J61" s="466">
        <f t="shared" si="17"/>
        <v>66</v>
      </c>
      <c r="K61" s="470">
        <f t="shared" si="17"/>
        <v>136</v>
      </c>
      <c r="L61" s="466">
        <f t="shared" si="17"/>
        <v>68</v>
      </c>
      <c r="M61" s="471">
        <f t="shared" si="17"/>
        <v>68</v>
      </c>
      <c r="N61" s="466">
        <f t="shared" si="17"/>
        <v>0</v>
      </c>
      <c r="O61" s="471">
        <f t="shared" si="17"/>
        <v>0</v>
      </c>
      <c r="P61" s="471"/>
      <c r="Q61" s="466">
        <f>SUM(Q62:Q63)</f>
        <v>0</v>
      </c>
      <c r="R61" s="470"/>
      <c r="S61" s="470">
        <f aca="true" t="shared" si="18" ref="S61:AC61">SUM(S62:S63)</f>
        <v>0</v>
      </c>
      <c r="T61" s="637">
        <f t="shared" si="18"/>
        <v>0</v>
      </c>
      <c r="U61" s="788">
        <f t="shared" si="18"/>
        <v>136</v>
      </c>
      <c r="V61" s="471">
        <f t="shared" si="18"/>
        <v>66</v>
      </c>
      <c r="W61" s="470">
        <f t="shared" si="18"/>
        <v>108</v>
      </c>
      <c r="X61" s="470">
        <f t="shared" si="18"/>
        <v>0</v>
      </c>
      <c r="Y61" s="470">
        <f t="shared" si="18"/>
        <v>0</v>
      </c>
      <c r="Z61" s="470">
        <f t="shared" si="18"/>
        <v>0</v>
      </c>
      <c r="AA61" s="470">
        <f t="shared" si="18"/>
        <v>0</v>
      </c>
      <c r="AB61" s="470">
        <f t="shared" si="18"/>
        <v>0</v>
      </c>
      <c r="AC61" s="470">
        <f t="shared" si="18"/>
        <v>0</v>
      </c>
      <c r="AD61" s="811" t="s">
        <v>18</v>
      </c>
    </row>
    <row r="62" spans="2:30" ht="25.5" customHeight="1">
      <c r="B62" s="666" t="s">
        <v>373</v>
      </c>
      <c r="C62" s="667" t="s">
        <v>374</v>
      </c>
      <c r="D62" s="607"/>
      <c r="E62" s="607">
        <v>4</v>
      </c>
      <c r="F62" s="507"/>
      <c r="G62" s="606"/>
      <c r="H62" s="684"/>
      <c r="I62" s="607">
        <v>204</v>
      </c>
      <c r="J62" s="607">
        <v>66</v>
      </c>
      <c r="K62" s="502">
        <v>136</v>
      </c>
      <c r="L62" s="607">
        <v>68</v>
      </c>
      <c r="M62" s="507">
        <v>68</v>
      </c>
      <c r="N62" s="606"/>
      <c r="O62" s="504"/>
      <c r="P62" s="507"/>
      <c r="Q62" s="641"/>
      <c r="R62" s="507"/>
      <c r="S62" s="586"/>
      <c r="T62" s="685"/>
      <c r="U62" s="505">
        <v>136</v>
      </c>
      <c r="V62" s="507">
        <v>66</v>
      </c>
      <c r="W62" s="641"/>
      <c r="X62" s="686"/>
      <c r="Y62" s="687"/>
      <c r="Z62" s="688"/>
      <c r="AA62" s="645"/>
      <c r="AB62" s="646"/>
      <c r="AC62" s="646"/>
      <c r="AD62" s="810"/>
    </row>
    <row r="63" spans="2:30" ht="19.5" customHeight="1" thickBot="1">
      <c r="B63" s="791" t="s">
        <v>375</v>
      </c>
      <c r="C63" s="792" t="s">
        <v>376</v>
      </c>
      <c r="D63" s="689"/>
      <c r="E63" s="690">
        <v>4</v>
      </c>
      <c r="F63" s="691"/>
      <c r="G63" s="689"/>
      <c r="H63" s="692">
        <v>108</v>
      </c>
      <c r="I63" s="689"/>
      <c r="J63" s="689"/>
      <c r="K63" s="693"/>
      <c r="L63" s="689"/>
      <c r="M63" s="694"/>
      <c r="N63" s="689"/>
      <c r="O63" s="695"/>
      <c r="P63" s="691"/>
      <c r="Q63" s="696"/>
      <c r="R63" s="691"/>
      <c r="S63" s="633"/>
      <c r="T63" s="697"/>
      <c r="U63" s="697"/>
      <c r="V63" s="691"/>
      <c r="W63" s="696">
        <v>108</v>
      </c>
      <c r="X63" s="477"/>
      <c r="Y63" s="698"/>
      <c r="Z63" s="699"/>
      <c r="AA63" s="699"/>
      <c r="AB63" s="636"/>
      <c r="AC63" s="636"/>
      <c r="AD63" s="810"/>
    </row>
    <row r="64" spans="2:30" ht="22.5" customHeight="1" thickBot="1">
      <c r="B64" s="1052" t="s">
        <v>377</v>
      </c>
      <c r="C64" s="1052"/>
      <c r="D64" s="466"/>
      <c r="E64" s="466"/>
      <c r="F64" s="471"/>
      <c r="G64" s="647"/>
      <c r="H64" s="648"/>
      <c r="I64" s="466">
        <f aca="true" t="shared" si="19" ref="I64:AC64">I35+I33+I28+I8</f>
        <v>5478</v>
      </c>
      <c r="J64" s="466">
        <f t="shared" si="19"/>
        <v>1674</v>
      </c>
      <c r="K64" s="470">
        <f t="shared" si="19"/>
        <v>3804</v>
      </c>
      <c r="L64" s="466">
        <f t="shared" si="19"/>
        <v>2002</v>
      </c>
      <c r="M64" s="471">
        <f t="shared" si="19"/>
        <v>1268</v>
      </c>
      <c r="N64" s="466">
        <f t="shared" si="19"/>
        <v>78</v>
      </c>
      <c r="O64" s="472">
        <f t="shared" si="19"/>
        <v>594</v>
      </c>
      <c r="P64" s="472">
        <f t="shared" si="19"/>
        <v>297</v>
      </c>
      <c r="Q64" s="472">
        <f t="shared" si="19"/>
        <v>810</v>
      </c>
      <c r="R64" s="472">
        <f t="shared" si="19"/>
        <v>405</v>
      </c>
      <c r="S64" s="466">
        <f t="shared" si="19"/>
        <v>576</v>
      </c>
      <c r="T64" s="466">
        <f t="shared" si="19"/>
        <v>288</v>
      </c>
      <c r="U64" s="637">
        <f t="shared" si="19"/>
        <v>612</v>
      </c>
      <c r="V64" s="472">
        <f t="shared" si="19"/>
        <v>306</v>
      </c>
      <c r="W64" s="466">
        <f t="shared" si="19"/>
        <v>216</v>
      </c>
      <c r="X64" s="466">
        <f t="shared" si="19"/>
        <v>498</v>
      </c>
      <c r="Y64" s="466">
        <f t="shared" si="19"/>
        <v>249</v>
      </c>
      <c r="Z64" s="466">
        <f t="shared" si="19"/>
        <v>108</v>
      </c>
      <c r="AA64" s="466">
        <f t="shared" si="19"/>
        <v>258</v>
      </c>
      <c r="AB64" s="466">
        <f t="shared" si="19"/>
        <v>129</v>
      </c>
      <c r="AC64" s="470">
        <f t="shared" si="19"/>
        <v>216</v>
      </c>
      <c r="AD64" s="812"/>
    </row>
    <row r="65" spans="2:29" ht="24.75" customHeight="1" thickBot="1">
      <c r="B65" s="1099" t="s">
        <v>378</v>
      </c>
      <c r="C65" s="1099"/>
      <c r="D65" s="466">
        <f>D35+D33+D28+D8</f>
        <v>19</v>
      </c>
      <c r="E65" s="466">
        <f>E35+E33+E28+E8</f>
        <v>34</v>
      </c>
      <c r="F65" s="471">
        <v>3</v>
      </c>
      <c r="G65" s="647"/>
      <c r="H65" s="648"/>
      <c r="I65" s="700">
        <f aca="true" t="shared" si="20" ref="I65:U65">I35+I33+I28</f>
        <v>3372</v>
      </c>
      <c r="J65" s="700">
        <f t="shared" si="20"/>
        <v>972</v>
      </c>
      <c r="K65" s="701">
        <f t="shared" si="20"/>
        <v>2400</v>
      </c>
      <c r="L65" s="700">
        <f t="shared" si="20"/>
        <v>1014</v>
      </c>
      <c r="M65" s="702">
        <f t="shared" si="20"/>
        <v>852</v>
      </c>
      <c r="N65" s="700">
        <f t="shared" si="20"/>
        <v>78</v>
      </c>
      <c r="O65" s="703">
        <f t="shared" si="20"/>
        <v>0</v>
      </c>
      <c r="P65" s="703">
        <f t="shared" si="20"/>
        <v>0</v>
      </c>
      <c r="Q65" s="703">
        <f t="shared" si="20"/>
        <v>0</v>
      </c>
      <c r="R65" s="703">
        <f t="shared" si="20"/>
        <v>0</v>
      </c>
      <c r="S65" s="700">
        <f t="shared" si="20"/>
        <v>576</v>
      </c>
      <c r="T65" s="700">
        <f t="shared" si="20"/>
        <v>288</v>
      </c>
      <c r="U65" s="704">
        <f t="shared" si="20"/>
        <v>612</v>
      </c>
      <c r="V65" s="703"/>
      <c r="W65" s="700"/>
      <c r="X65" s="700">
        <f>X35+X33+X28</f>
        <v>498</v>
      </c>
      <c r="Y65" s="700"/>
      <c r="Z65" s="700"/>
      <c r="AA65" s="700">
        <f>AA35+AA33+AA28</f>
        <v>258</v>
      </c>
      <c r="AB65" s="700"/>
      <c r="AC65" s="701"/>
    </row>
    <row r="66" spans="2:29" ht="24.75" customHeight="1" thickBot="1">
      <c r="B66" s="1053" t="s">
        <v>379</v>
      </c>
      <c r="C66" s="1053"/>
      <c r="D66" s="606"/>
      <c r="E66" s="705"/>
      <c r="F66" s="615"/>
      <c r="G66" s="705"/>
      <c r="H66" s="684">
        <f>SUM(S66:AC66)</f>
        <v>540</v>
      </c>
      <c r="I66" s="706"/>
      <c r="J66" s="707"/>
      <c r="K66" s="519"/>
      <c r="L66" s="707"/>
      <c r="M66" s="519"/>
      <c r="N66" s="707"/>
      <c r="O66" s="651"/>
      <c r="P66" s="652"/>
      <c r="Q66" s="653"/>
      <c r="R66" s="655"/>
      <c r="S66" s="521"/>
      <c r="T66" s="520"/>
      <c r="U66" s="517"/>
      <c r="V66" s="519"/>
      <c r="W66" s="520">
        <f>W51+W63</f>
        <v>216</v>
      </c>
      <c r="X66" s="708"/>
      <c r="Y66" s="519"/>
      <c r="Z66" s="520">
        <v>108</v>
      </c>
      <c r="AA66" s="521"/>
      <c r="AB66" s="520"/>
      <c r="AC66" s="520">
        <v>216</v>
      </c>
    </row>
    <row r="67" spans="2:29" ht="15" customHeight="1" thickBot="1">
      <c r="B67" s="1054" t="s">
        <v>380</v>
      </c>
      <c r="C67" s="1054"/>
      <c r="D67" s="707"/>
      <c r="E67" s="707"/>
      <c r="F67" s="519"/>
      <c r="G67" s="707"/>
      <c r="H67" s="710"/>
      <c r="I67" s="711"/>
      <c r="J67" s="707"/>
      <c r="K67" s="519"/>
      <c r="L67" s="707"/>
      <c r="M67" s="519"/>
      <c r="N67" s="707"/>
      <c r="O67" s="712"/>
      <c r="P67" s="519"/>
      <c r="Q67" s="709"/>
      <c r="R67" s="520"/>
      <c r="S67" s="713"/>
      <c r="T67" s="714"/>
      <c r="U67" s="716"/>
      <c r="V67" s="717"/>
      <c r="W67" s="520"/>
      <c r="X67" s="718"/>
      <c r="Y67" s="719"/>
      <c r="Z67" s="720"/>
      <c r="AA67" s="521"/>
      <c r="AB67" s="520"/>
      <c r="AC67" s="520"/>
    </row>
    <row r="68" spans="2:29" ht="15" customHeight="1" thickBot="1">
      <c r="B68" s="1055" t="s">
        <v>381</v>
      </c>
      <c r="C68" s="1055"/>
      <c r="D68" s="689"/>
      <c r="E68" s="689"/>
      <c r="F68" s="694"/>
      <c r="G68" s="689"/>
      <c r="H68" s="721">
        <f>W68+Z68+AC68</f>
        <v>540</v>
      </c>
      <c r="I68" s="694"/>
      <c r="J68" s="689"/>
      <c r="K68" s="694"/>
      <c r="L68" s="689"/>
      <c r="M68" s="694"/>
      <c r="N68" s="689"/>
      <c r="O68" s="698"/>
      <c r="P68" s="694"/>
      <c r="Q68" s="478"/>
      <c r="R68" s="636"/>
      <c r="S68" s="635"/>
      <c r="T68" s="634"/>
      <c r="U68" s="722"/>
      <c r="V68" s="691"/>
      <c r="W68" s="636">
        <f>W66</f>
        <v>216</v>
      </c>
      <c r="X68" s="477"/>
      <c r="Y68" s="694"/>
      <c r="Z68" s="636">
        <f>Z66</f>
        <v>108</v>
      </c>
      <c r="AA68" s="699"/>
      <c r="AB68" s="636"/>
      <c r="AC68" s="636">
        <f>AC66</f>
        <v>216</v>
      </c>
    </row>
    <row r="69" spans="2:29" ht="18" customHeight="1" thickBot="1">
      <c r="B69" s="467" t="s">
        <v>382</v>
      </c>
      <c r="C69" s="1056" t="s">
        <v>383</v>
      </c>
      <c r="D69" s="1056"/>
      <c r="E69" s="1056"/>
      <c r="F69" s="1056"/>
      <c r="G69" s="1056"/>
      <c r="H69" s="1056"/>
      <c r="I69" s="1056"/>
      <c r="J69" s="1056"/>
      <c r="K69" s="1056"/>
      <c r="L69" s="1056"/>
      <c r="M69" s="1056"/>
      <c r="N69" s="1056"/>
      <c r="O69" s="1056"/>
      <c r="P69" s="1056"/>
      <c r="Q69" s="1056"/>
      <c r="R69" s="1056"/>
      <c r="S69" s="1056"/>
      <c r="T69" s="1056"/>
      <c r="U69" s="1056"/>
      <c r="V69" s="1056"/>
      <c r="W69" s="1056"/>
      <c r="X69" s="1056"/>
      <c r="Y69" s="1056"/>
      <c r="Z69" s="1056"/>
      <c r="AA69" s="1056"/>
      <c r="AB69" s="487"/>
      <c r="AC69" s="476" t="s">
        <v>384</v>
      </c>
    </row>
    <row r="70" spans="2:30" ht="18.75" customHeight="1" thickBot="1">
      <c r="B70" s="723" t="s">
        <v>385</v>
      </c>
      <c r="C70" s="1050" t="s">
        <v>494</v>
      </c>
      <c r="D70" s="1050"/>
      <c r="E70" s="1050"/>
      <c r="F70" s="1050"/>
      <c r="G70" s="1050"/>
      <c r="H70" s="1050"/>
      <c r="I70" s="1050"/>
      <c r="J70" s="1050"/>
      <c r="K70" s="1050"/>
      <c r="L70" s="1050"/>
      <c r="M70" s="1050"/>
      <c r="N70" s="1050"/>
      <c r="O70" s="1050"/>
      <c r="P70" s="1050"/>
      <c r="Q70" s="1050"/>
      <c r="R70" s="1050"/>
      <c r="S70" s="1050"/>
      <c r="T70" s="1050"/>
      <c r="U70" s="1050"/>
      <c r="V70" s="1050"/>
      <c r="W70" s="1050"/>
      <c r="X70" s="1050"/>
      <c r="Y70" s="1050"/>
      <c r="Z70" s="1050"/>
      <c r="AA70" s="1050"/>
      <c r="AB70" s="468"/>
      <c r="AC70" s="802" t="s">
        <v>386</v>
      </c>
      <c r="AD70" s="809"/>
    </row>
    <row r="71" spans="2:29" ht="12.75" customHeight="1" thickBot="1">
      <c r="B71" s="1094" t="s">
        <v>482</v>
      </c>
      <c r="C71" s="1095"/>
      <c r="D71" s="1051" t="s">
        <v>387</v>
      </c>
      <c r="E71" s="1051"/>
      <c r="F71" s="1051"/>
      <c r="G71" s="1051"/>
      <c r="H71" s="1051"/>
      <c r="I71" s="1051"/>
      <c r="J71" s="1051"/>
      <c r="K71" s="1051"/>
      <c r="L71" s="1051"/>
      <c r="M71" s="1051"/>
      <c r="N71" s="1051"/>
      <c r="O71" s="724">
        <v>36</v>
      </c>
      <c r="P71" s="725"/>
      <c r="Q71" s="726">
        <v>36</v>
      </c>
      <c r="R71" s="725"/>
      <c r="S71" s="724">
        <v>36</v>
      </c>
      <c r="T71" s="725"/>
      <c r="U71" s="725">
        <v>36</v>
      </c>
      <c r="V71" s="725"/>
      <c r="W71" s="726">
        <v>36</v>
      </c>
      <c r="X71" s="724">
        <v>36</v>
      </c>
      <c r="Y71" s="725"/>
      <c r="Z71" s="726">
        <v>36</v>
      </c>
      <c r="AA71" s="724">
        <v>36</v>
      </c>
      <c r="AB71" s="725"/>
      <c r="AC71" s="803">
        <v>36</v>
      </c>
    </row>
    <row r="72" spans="2:29" ht="10.5" customHeight="1" thickBot="1">
      <c r="B72" s="1096"/>
      <c r="C72" s="1097"/>
      <c r="D72" s="793"/>
      <c r="E72" s="793"/>
      <c r="F72" s="793"/>
      <c r="G72" s="919"/>
      <c r="H72" s="919" t="s">
        <v>388</v>
      </c>
      <c r="I72" s="919"/>
      <c r="J72" s="793"/>
      <c r="K72" s="793"/>
      <c r="L72" s="793"/>
      <c r="M72" s="793"/>
      <c r="N72" s="794"/>
      <c r="O72" s="795"/>
      <c r="P72" s="793"/>
      <c r="Q72" s="796"/>
      <c r="R72" s="793"/>
      <c r="S72" s="795"/>
      <c r="T72" s="793"/>
      <c r="U72" s="793"/>
      <c r="V72" s="793"/>
      <c r="W72" s="796"/>
      <c r="X72" s="795"/>
      <c r="Y72" s="793"/>
      <c r="Z72" s="796"/>
      <c r="AA72" s="795"/>
      <c r="AB72" s="793"/>
      <c r="AC72" s="804"/>
    </row>
    <row r="73" spans="2:29" ht="24.75" customHeight="1" thickBot="1">
      <c r="B73" s="1096"/>
      <c r="C73" s="1097"/>
      <c r="D73" s="1036" t="s">
        <v>389</v>
      </c>
      <c r="E73" s="1037" t="s">
        <v>390</v>
      </c>
      <c r="F73" s="1037"/>
      <c r="G73" s="1037"/>
      <c r="H73" s="1037"/>
      <c r="I73" s="1037"/>
      <c r="J73" s="1037"/>
      <c r="K73" s="1037"/>
      <c r="L73" s="1037"/>
      <c r="M73" s="1037"/>
      <c r="N73" s="1037"/>
      <c r="O73" s="727">
        <v>14</v>
      </c>
      <c r="P73" s="728"/>
      <c r="Q73" s="729">
        <v>11</v>
      </c>
      <c r="R73" s="728"/>
      <c r="S73" s="727">
        <v>10</v>
      </c>
      <c r="T73" s="728"/>
      <c r="U73" s="728">
        <v>10</v>
      </c>
      <c r="V73" s="728"/>
      <c r="W73" s="729"/>
      <c r="X73" s="727">
        <v>8</v>
      </c>
      <c r="Y73" s="730"/>
      <c r="Z73" s="731"/>
      <c r="AA73" s="730">
        <v>7</v>
      </c>
      <c r="AB73" s="728"/>
      <c r="AC73" s="805"/>
    </row>
    <row r="74" spans="2:29" ht="13.5" thickBot="1">
      <c r="B74" s="1096"/>
      <c r="C74" s="1097"/>
      <c r="D74" s="1036"/>
      <c r="E74" s="732" t="s">
        <v>391</v>
      </c>
      <c r="F74" s="733"/>
      <c r="G74" s="733"/>
      <c r="H74" s="733"/>
      <c r="I74" s="733"/>
      <c r="J74" s="733"/>
      <c r="K74" s="733"/>
      <c r="L74" s="733"/>
      <c r="M74" s="733"/>
      <c r="N74" s="734"/>
      <c r="O74" s="735"/>
      <c r="P74" s="736"/>
      <c r="Q74" s="737"/>
      <c r="R74" s="736"/>
      <c r="S74" s="735"/>
      <c r="T74" s="736"/>
      <c r="U74" s="736"/>
      <c r="V74" s="736"/>
      <c r="W74" s="737">
        <v>108</v>
      </c>
      <c r="X74" s="735"/>
      <c r="Y74" s="738"/>
      <c r="Z74" s="739"/>
      <c r="AA74" s="738"/>
      <c r="AB74" s="736"/>
      <c r="AC74" s="806"/>
    </row>
    <row r="75" spans="1:29" ht="13.5" thickBot="1">
      <c r="A75" s="548"/>
      <c r="B75" s="1098"/>
      <c r="C75" s="1097"/>
      <c r="D75" s="1036"/>
      <c r="E75" s="732" t="s">
        <v>392</v>
      </c>
      <c r="F75" s="733"/>
      <c r="G75" s="733"/>
      <c r="H75" s="733"/>
      <c r="I75" s="733"/>
      <c r="J75" s="733"/>
      <c r="K75" s="733"/>
      <c r="L75" s="733"/>
      <c r="M75" s="733"/>
      <c r="N75" s="734"/>
      <c r="O75" s="735"/>
      <c r="P75" s="736"/>
      <c r="Q75" s="737"/>
      <c r="R75" s="736"/>
      <c r="S75" s="735"/>
      <c r="T75" s="736"/>
      <c r="U75" s="736"/>
      <c r="V75" s="736"/>
      <c r="W75" s="737">
        <v>108</v>
      </c>
      <c r="X75" s="735"/>
      <c r="Y75" s="738"/>
      <c r="Z75" s="739">
        <v>108</v>
      </c>
      <c r="AA75" s="738"/>
      <c r="AB75" s="736"/>
      <c r="AC75" s="806">
        <v>216</v>
      </c>
    </row>
    <row r="76" spans="1:29" ht="13.5" thickBot="1">
      <c r="A76" s="548"/>
      <c r="B76" s="911" t="s">
        <v>483</v>
      </c>
      <c r="C76" s="912"/>
      <c r="D76" s="1036"/>
      <c r="E76" s="732" t="s">
        <v>393</v>
      </c>
      <c r="F76" s="733"/>
      <c r="G76" s="733"/>
      <c r="H76" s="733"/>
      <c r="I76" s="733"/>
      <c r="J76" s="733"/>
      <c r="K76" s="733"/>
      <c r="L76" s="733"/>
      <c r="M76" s="733"/>
      <c r="N76" s="734"/>
      <c r="O76" s="735"/>
      <c r="P76" s="736"/>
      <c r="Q76" s="737"/>
      <c r="R76" s="736"/>
      <c r="S76" s="735"/>
      <c r="T76" s="736"/>
      <c r="U76" s="736"/>
      <c r="V76" s="736"/>
      <c r="W76" s="737"/>
      <c r="X76" s="735"/>
      <c r="Y76" s="738"/>
      <c r="Z76" s="739"/>
      <c r="AA76" s="738"/>
      <c r="AB76" s="736"/>
      <c r="AC76" s="806">
        <v>144</v>
      </c>
    </row>
    <row r="77" spans="1:29" ht="13.5" thickBot="1">
      <c r="A77" s="548"/>
      <c r="B77" s="913" t="s">
        <v>484</v>
      </c>
      <c r="C77" s="914"/>
      <c r="D77" s="1036"/>
      <c r="E77" s="1038" t="s">
        <v>394</v>
      </c>
      <c r="F77" s="1038"/>
      <c r="G77" s="1038"/>
      <c r="H77" s="1038"/>
      <c r="I77" s="1038"/>
      <c r="J77" s="1038"/>
      <c r="K77" s="1038"/>
      <c r="L77" s="1038"/>
      <c r="M77" s="1038"/>
      <c r="N77" s="1038"/>
      <c r="O77" s="708">
        <v>1</v>
      </c>
      <c r="P77" s="519"/>
      <c r="Q77" s="709">
        <v>3</v>
      </c>
      <c r="R77" s="519"/>
      <c r="S77" s="708">
        <v>3</v>
      </c>
      <c r="T77" s="519"/>
      <c r="U77" s="519">
        <v>3</v>
      </c>
      <c r="V77" s="519"/>
      <c r="W77" s="737"/>
      <c r="X77" s="735"/>
      <c r="Y77" s="738"/>
      <c r="Z77" s="739"/>
      <c r="AA77" s="738">
        <v>3</v>
      </c>
      <c r="AB77" s="736"/>
      <c r="AC77" s="806"/>
    </row>
    <row r="78" spans="1:29" ht="13.5" thickBot="1">
      <c r="A78" s="548"/>
      <c r="B78" s="915" t="s">
        <v>485</v>
      </c>
      <c r="C78" s="916"/>
      <c r="D78" s="1036"/>
      <c r="E78" s="732" t="s">
        <v>395</v>
      </c>
      <c r="F78" s="733"/>
      <c r="G78" s="733"/>
      <c r="H78" s="733"/>
      <c r="I78" s="733"/>
      <c r="J78" s="733"/>
      <c r="K78" s="733"/>
      <c r="L78" s="733"/>
      <c r="M78" s="733"/>
      <c r="N78" s="734"/>
      <c r="O78" s="708"/>
      <c r="P78" s="519"/>
      <c r="Q78" s="709"/>
      <c r="R78" s="519"/>
      <c r="S78" s="708"/>
      <c r="T78" s="519"/>
      <c r="U78" s="519">
        <v>2</v>
      </c>
      <c r="V78" s="519"/>
      <c r="W78" s="709"/>
      <c r="X78" s="708">
        <v>1</v>
      </c>
      <c r="Y78" s="712"/>
      <c r="Z78" s="521"/>
      <c r="AA78" s="712">
        <v>2</v>
      </c>
      <c r="AB78" s="519"/>
      <c r="AC78" s="520"/>
    </row>
    <row r="79" spans="1:29" ht="28.5" customHeight="1" thickBot="1">
      <c r="A79" s="548"/>
      <c r="B79" s="917" t="s">
        <v>486</v>
      </c>
      <c r="C79" s="912"/>
      <c r="D79" s="1036"/>
      <c r="E79" s="1039" t="s">
        <v>479</v>
      </c>
      <c r="F79" s="1040"/>
      <c r="G79" s="1040"/>
      <c r="H79" s="1040"/>
      <c r="I79" s="1040"/>
      <c r="J79" s="1040"/>
      <c r="K79" s="1040"/>
      <c r="L79" s="1040"/>
      <c r="M79" s="1040"/>
      <c r="N79" s="1041"/>
      <c r="O79" s="797">
        <v>1</v>
      </c>
      <c r="P79" s="740"/>
      <c r="Q79" s="737">
        <v>8</v>
      </c>
      <c r="R79" s="736"/>
      <c r="S79" s="735">
        <v>3</v>
      </c>
      <c r="T79" s="736"/>
      <c r="U79" s="736">
        <v>7</v>
      </c>
      <c r="V79" s="736"/>
      <c r="W79" s="737"/>
      <c r="X79" s="735">
        <v>4</v>
      </c>
      <c r="Y79" s="738"/>
      <c r="Z79" s="739"/>
      <c r="AA79" s="738">
        <v>5</v>
      </c>
      <c r="AB79" s="736"/>
      <c r="AC79" s="806"/>
    </row>
    <row r="80" spans="1:29" ht="13.5" customHeight="1" thickBot="1">
      <c r="A80" s="548"/>
      <c r="B80" s="1084" t="s">
        <v>487</v>
      </c>
      <c r="C80" s="1085"/>
      <c r="D80" s="1036"/>
      <c r="E80" s="732" t="s">
        <v>396</v>
      </c>
      <c r="F80" s="798"/>
      <c r="G80" s="798"/>
      <c r="H80" s="798"/>
      <c r="I80" s="798"/>
      <c r="J80" s="798"/>
      <c r="K80" s="798"/>
      <c r="L80" s="798"/>
      <c r="M80" s="798"/>
      <c r="N80" s="799"/>
      <c r="O80" s="735"/>
      <c r="P80" s="736"/>
      <c r="Q80" s="737"/>
      <c r="R80" s="736"/>
      <c r="S80" s="735">
        <v>1</v>
      </c>
      <c r="T80" s="736"/>
      <c r="U80" s="736">
        <v>1</v>
      </c>
      <c r="V80" s="736"/>
      <c r="W80" s="737"/>
      <c r="X80" s="735"/>
      <c r="Y80" s="738"/>
      <c r="Z80" s="739"/>
      <c r="AA80" s="738">
        <v>1</v>
      </c>
      <c r="AB80" s="736"/>
      <c r="AC80" s="806"/>
    </row>
    <row r="81" spans="1:29" ht="13.5" customHeight="1" thickBot="1">
      <c r="A81" s="548"/>
      <c r="B81" s="1086" t="s">
        <v>488</v>
      </c>
      <c r="C81" s="1087"/>
      <c r="D81" s="1036"/>
      <c r="E81" s="732"/>
      <c r="F81" s="798"/>
      <c r="G81" s="798"/>
      <c r="H81" s="798"/>
      <c r="I81" s="798"/>
      <c r="J81" s="798"/>
      <c r="K81" s="798"/>
      <c r="L81" s="798"/>
      <c r="M81" s="798"/>
      <c r="N81" s="799"/>
      <c r="O81" s="735"/>
      <c r="P81" s="736"/>
      <c r="Q81" s="737"/>
      <c r="R81" s="736"/>
      <c r="S81" s="735"/>
      <c r="T81" s="736"/>
      <c r="U81" s="736"/>
      <c r="V81" s="736"/>
      <c r="W81" s="737"/>
      <c r="X81" s="735"/>
      <c r="Y81" s="738"/>
      <c r="Z81" s="739"/>
      <c r="AA81" s="738"/>
      <c r="AB81" s="736"/>
      <c r="AC81" s="806"/>
    </row>
    <row r="82" spans="2:29" ht="13.5" customHeight="1" thickBot="1">
      <c r="B82" s="1088" t="s">
        <v>489</v>
      </c>
      <c r="C82" s="1089"/>
      <c r="D82" s="1036"/>
      <c r="E82" s="1042"/>
      <c r="F82" s="1042"/>
      <c r="G82" s="1042"/>
      <c r="H82" s="1042"/>
      <c r="I82" s="1042"/>
      <c r="J82" s="1042"/>
      <c r="K82" s="1042"/>
      <c r="L82" s="1042"/>
      <c r="M82" s="1042"/>
      <c r="N82" s="1042"/>
      <c r="O82" s="741"/>
      <c r="P82" s="742"/>
      <c r="Q82" s="743"/>
      <c r="R82" s="742"/>
      <c r="S82" s="741"/>
      <c r="T82" s="742"/>
      <c r="U82" s="742"/>
      <c r="V82" s="742"/>
      <c r="W82" s="743"/>
      <c r="X82" s="741"/>
      <c r="Y82" s="744"/>
      <c r="Z82" s="745"/>
      <c r="AA82" s="744"/>
      <c r="AB82" s="742"/>
      <c r="AC82" s="807"/>
    </row>
    <row r="83" ht="12.75">
      <c r="AD83" s="522"/>
    </row>
    <row r="84" spans="2:30" ht="15">
      <c r="B84" s="746"/>
      <c r="C84" s="746"/>
      <c r="D84" s="746"/>
      <c r="E84" s="746"/>
      <c r="F84" s="746"/>
      <c r="G84" s="746"/>
      <c r="H84" s="746"/>
      <c r="I84" s="746"/>
      <c r="J84" s="746"/>
      <c r="K84" s="746"/>
      <c r="L84" s="746"/>
      <c r="M84" s="746"/>
      <c r="N84" s="746"/>
      <c r="O84" s="746"/>
      <c r="P84" s="746"/>
      <c r="Q84" s="746"/>
      <c r="R84" s="746"/>
      <c r="S84" s="746"/>
      <c r="T84" s="746"/>
      <c r="U84" s="746"/>
      <c r="V84" s="746"/>
      <c r="W84" s="746"/>
      <c r="X84" s="746"/>
      <c r="Y84" s="746"/>
      <c r="Z84" s="746"/>
      <c r="AA84" s="746"/>
      <c r="AB84" s="746"/>
      <c r="AC84" s="746"/>
      <c r="AD84" s="522"/>
    </row>
    <row r="85" spans="13:30" ht="15">
      <c r="M85" s="746"/>
      <c r="N85" s="746"/>
      <c r="O85" s="746"/>
      <c r="P85" s="746"/>
      <c r="Q85" s="746"/>
      <c r="R85" s="746"/>
      <c r="S85" s="746"/>
      <c r="T85" s="746"/>
      <c r="U85" s="746"/>
      <c r="V85" s="746"/>
      <c r="W85" s="746"/>
      <c r="X85" s="746"/>
      <c r="Y85" s="746"/>
      <c r="Z85" s="746"/>
      <c r="AA85" s="746"/>
      <c r="AB85" s="746"/>
      <c r="AC85" s="746"/>
      <c r="AD85" s="522"/>
    </row>
    <row r="86" spans="13:30" ht="15">
      <c r="M86" s="746"/>
      <c r="N86" s="746"/>
      <c r="O86" s="746"/>
      <c r="P86" s="746"/>
      <c r="Q86" s="746"/>
      <c r="R86" s="746"/>
      <c r="S86" s="746"/>
      <c r="T86" s="746"/>
      <c r="U86" s="746"/>
      <c r="V86" s="746"/>
      <c r="W86" s="746"/>
      <c r="X86" s="746"/>
      <c r="Y86" s="746"/>
      <c r="Z86" s="746"/>
      <c r="AA86" s="746"/>
      <c r="AB86" s="746"/>
      <c r="AC86" s="746"/>
      <c r="AD86" s="522"/>
    </row>
    <row r="87" spans="2:30" ht="15">
      <c r="B87" s="746"/>
      <c r="C87" s="746"/>
      <c r="D87" s="746"/>
      <c r="E87" s="746"/>
      <c r="F87" s="746"/>
      <c r="G87" s="746"/>
      <c r="H87" s="746"/>
      <c r="I87" s="746"/>
      <c r="J87" s="746"/>
      <c r="K87" s="746"/>
      <c r="L87" s="746"/>
      <c r="M87" s="746"/>
      <c r="N87" s="746"/>
      <c r="O87" s="746"/>
      <c r="P87" s="746"/>
      <c r="Q87" s="746"/>
      <c r="R87" s="746"/>
      <c r="S87" s="746"/>
      <c r="T87" s="746"/>
      <c r="U87" s="746"/>
      <c r="V87" s="746"/>
      <c r="W87" s="746"/>
      <c r="X87" s="746"/>
      <c r="Y87" s="746"/>
      <c r="Z87" s="746"/>
      <c r="AA87" s="746"/>
      <c r="AB87" s="746"/>
      <c r="AC87" s="746"/>
      <c r="AD87" s="522"/>
    </row>
    <row r="88" spans="2:30" ht="15">
      <c r="B88" s="746"/>
      <c r="C88" s="746"/>
      <c r="D88" s="746"/>
      <c r="E88" s="746"/>
      <c r="F88" s="746"/>
      <c r="G88" s="746"/>
      <c r="H88" s="746"/>
      <c r="I88" s="746"/>
      <c r="J88" s="746"/>
      <c r="K88" s="746"/>
      <c r="L88" s="746"/>
      <c r="M88" s="746"/>
      <c r="N88" s="746"/>
      <c r="O88" s="746"/>
      <c r="P88" s="746"/>
      <c r="Q88" s="746"/>
      <c r="R88" s="746"/>
      <c r="S88" s="746"/>
      <c r="T88" s="746"/>
      <c r="U88" s="746"/>
      <c r="V88" s="746"/>
      <c r="W88" s="746"/>
      <c r="X88" s="746"/>
      <c r="Y88" s="746"/>
      <c r="Z88" s="746"/>
      <c r="AA88" s="746"/>
      <c r="AB88" s="746"/>
      <c r="AC88" s="746"/>
      <c r="AD88" s="522"/>
    </row>
    <row r="89" ht="12.75">
      <c r="AD89" s="522"/>
    </row>
    <row r="90" ht="12.75">
      <c r="AD90" s="522"/>
    </row>
    <row r="91" ht="12.75">
      <c r="AD91" s="522"/>
    </row>
    <row r="92" ht="12.75">
      <c r="AD92" s="522"/>
    </row>
    <row r="93" ht="12.75">
      <c r="AD93" s="522"/>
    </row>
    <row r="94" ht="12.75">
      <c r="AD94" s="522"/>
    </row>
    <row r="95" ht="12.75">
      <c r="AD95" s="522"/>
    </row>
    <row r="96" ht="12.75">
      <c r="AD96" s="522"/>
    </row>
    <row r="97" ht="12.75">
      <c r="AD97" s="522"/>
    </row>
    <row r="98" ht="12.75">
      <c r="AD98" s="522"/>
    </row>
    <row r="99" ht="12.75">
      <c r="AD99" s="522"/>
    </row>
    <row r="100" ht="12.75">
      <c r="AD100" s="522"/>
    </row>
    <row r="101" ht="12.75">
      <c r="AD101" s="522"/>
    </row>
    <row r="102" ht="12.75">
      <c r="AD102" s="522"/>
    </row>
    <row r="103" ht="12.75">
      <c r="AD103" s="522"/>
    </row>
    <row r="104" ht="12.75">
      <c r="AD104" s="522"/>
    </row>
    <row r="105" ht="12.75">
      <c r="AD105" s="522"/>
    </row>
    <row r="106" ht="12.75">
      <c r="AD106" s="522"/>
    </row>
    <row r="107" ht="12.75">
      <c r="AD107" s="522"/>
    </row>
    <row r="108" ht="12.75">
      <c r="AD108" s="522"/>
    </row>
    <row r="109" ht="12.75">
      <c r="AD109" s="522"/>
    </row>
    <row r="110" ht="12.75">
      <c r="AD110" s="522"/>
    </row>
    <row r="111" ht="12.75">
      <c r="AD111" s="522"/>
    </row>
    <row r="112" ht="12.75">
      <c r="AD112" s="522"/>
    </row>
    <row r="113" ht="12.75">
      <c r="AD113" s="522"/>
    </row>
    <row r="114" ht="12.75">
      <c r="AD114" s="522"/>
    </row>
    <row r="115" ht="12.75">
      <c r="AD115" s="522"/>
    </row>
    <row r="116" ht="12.75">
      <c r="AD116" s="522"/>
    </row>
    <row r="117" ht="12.75">
      <c r="AD117" s="522"/>
    </row>
    <row r="118" ht="12.75">
      <c r="AD118" s="522"/>
    </row>
    <row r="119" ht="12.75">
      <c r="AD119" s="522"/>
    </row>
    <row r="120" ht="12.75">
      <c r="AD120" s="522"/>
    </row>
    <row r="121" ht="12.75">
      <c r="AD121" s="522"/>
    </row>
    <row r="122" ht="12.75">
      <c r="AD122" s="522"/>
    </row>
    <row r="123" ht="12.75">
      <c r="AD123" s="522"/>
    </row>
    <row r="124" ht="12.75">
      <c r="AD124" s="522"/>
    </row>
    <row r="125" ht="12.75">
      <c r="AD125" s="522"/>
    </row>
    <row r="126" ht="12.75">
      <c r="AD126" s="522"/>
    </row>
    <row r="127" ht="12.75">
      <c r="AD127" s="522"/>
    </row>
    <row r="128" ht="12.75">
      <c r="AD128" s="522"/>
    </row>
    <row r="129" ht="12.75">
      <c r="AD129" s="522"/>
    </row>
    <row r="130" ht="12.75">
      <c r="AD130" s="522"/>
    </row>
    <row r="131" ht="12.75">
      <c r="AD131" s="522"/>
    </row>
    <row r="132" ht="12.75">
      <c r="AD132" s="522"/>
    </row>
    <row r="133" ht="12.75">
      <c r="AD133" s="522"/>
    </row>
    <row r="134" ht="12.75">
      <c r="AD134" s="522"/>
    </row>
    <row r="135" ht="12.75">
      <c r="AD135" s="522"/>
    </row>
    <row r="136" ht="12.75">
      <c r="AD136" s="522"/>
    </row>
    <row r="137" ht="12.75">
      <c r="AD137" s="522"/>
    </row>
    <row r="138" ht="12.75">
      <c r="AD138" s="522"/>
    </row>
    <row r="139" ht="12.75">
      <c r="AD139" s="522"/>
    </row>
    <row r="140" ht="12.75">
      <c r="AD140" s="522"/>
    </row>
    <row r="141" ht="12.75">
      <c r="AD141" s="522"/>
    </row>
    <row r="142" ht="12.75">
      <c r="AD142" s="522"/>
    </row>
    <row r="143" ht="12.75">
      <c r="AD143" s="522"/>
    </row>
    <row r="144" ht="12.75">
      <c r="AD144" s="522"/>
    </row>
    <row r="145" ht="12.75">
      <c r="AD145" s="522"/>
    </row>
    <row r="146" ht="12.75">
      <c r="AD146" s="522"/>
    </row>
    <row r="147" ht="12.75">
      <c r="AD147" s="522"/>
    </row>
    <row r="148" ht="12.75">
      <c r="AD148" s="522"/>
    </row>
    <row r="149" ht="12.75">
      <c r="AD149" s="522"/>
    </row>
    <row r="150" ht="12.75">
      <c r="AD150" s="522"/>
    </row>
    <row r="151" ht="12.75">
      <c r="AD151" s="522"/>
    </row>
    <row r="152" ht="12.75">
      <c r="AD152" s="522"/>
    </row>
    <row r="153" ht="12.75">
      <c r="AD153" s="522"/>
    </row>
    <row r="154" ht="12.75">
      <c r="AD154" s="522"/>
    </row>
    <row r="155" ht="12.75">
      <c r="AD155" s="522"/>
    </row>
    <row r="156" ht="12.75">
      <c r="AD156" s="522"/>
    </row>
    <row r="157" ht="12.75">
      <c r="AD157" s="522"/>
    </row>
    <row r="158" ht="12.75">
      <c r="AD158" s="522"/>
    </row>
    <row r="159" ht="12.75">
      <c r="AD159" s="522"/>
    </row>
    <row r="160" ht="12.75">
      <c r="AD160" s="522"/>
    </row>
    <row r="161" ht="12.75">
      <c r="AD161" s="522"/>
    </row>
    <row r="162" ht="12.75">
      <c r="AD162" s="522"/>
    </row>
    <row r="163" ht="12.75">
      <c r="AD163" s="522"/>
    </row>
    <row r="164" ht="12.75">
      <c r="AD164" s="522"/>
    </row>
    <row r="165" ht="12.75">
      <c r="AD165" s="522"/>
    </row>
    <row r="166" ht="12.75">
      <c r="AD166" s="522"/>
    </row>
    <row r="167" ht="12.75">
      <c r="AD167" s="522"/>
    </row>
    <row r="168" ht="12.75">
      <c r="AD168" s="522"/>
    </row>
    <row r="169" ht="12.75">
      <c r="AD169" s="522"/>
    </row>
    <row r="170" ht="12.75">
      <c r="AD170" s="522"/>
    </row>
    <row r="171" ht="12.75">
      <c r="AD171" s="522"/>
    </row>
    <row r="172" ht="12.75">
      <c r="AD172" s="522"/>
    </row>
    <row r="173" ht="12.75">
      <c r="AD173" s="522"/>
    </row>
    <row r="174" ht="12.75">
      <c r="AD174" s="522"/>
    </row>
    <row r="175" ht="12.75">
      <c r="AD175" s="522"/>
    </row>
    <row r="176" ht="12.75">
      <c r="AD176" s="522"/>
    </row>
    <row r="177" ht="12.75">
      <c r="AD177" s="522"/>
    </row>
    <row r="178" ht="12.75">
      <c r="AD178" s="522"/>
    </row>
    <row r="179" ht="12.75">
      <c r="AD179" s="522"/>
    </row>
    <row r="180" ht="12.75">
      <c r="AD180" s="522"/>
    </row>
    <row r="181" ht="12.75">
      <c r="AD181" s="522"/>
    </row>
    <row r="182" ht="12.75">
      <c r="AD182" s="522"/>
    </row>
    <row r="183" ht="12.75">
      <c r="AD183" s="522"/>
    </row>
    <row r="184" ht="12.75">
      <c r="AD184" s="522"/>
    </row>
    <row r="185" ht="12.75">
      <c r="AD185" s="522"/>
    </row>
    <row r="186" ht="12.75">
      <c r="AD186" s="522"/>
    </row>
    <row r="187" ht="12.75">
      <c r="AD187" s="522"/>
    </row>
    <row r="188" ht="12.75">
      <c r="AD188" s="522"/>
    </row>
    <row r="189" ht="12.75">
      <c r="AD189" s="522"/>
    </row>
    <row r="190" ht="12.75">
      <c r="AD190" s="522"/>
    </row>
    <row r="191" ht="12.75">
      <c r="AD191" s="522"/>
    </row>
    <row r="192" ht="12.75">
      <c r="AD192" s="522"/>
    </row>
    <row r="193" ht="12.75">
      <c r="AD193" s="522"/>
    </row>
    <row r="194" ht="12.75">
      <c r="AD194" s="522"/>
    </row>
    <row r="195" ht="12.75">
      <c r="AD195" s="522"/>
    </row>
    <row r="196" ht="12.75">
      <c r="AD196" s="522"/>
    </row>
    <row r="197" ht="12.75">
      <c r="AD197" s="522"/>
    </row>
    <row r="198" ht="12.75">
      <c r="AD198" s="522"/>
    </row>
    <row r="199" ht="12.75">
      <c r="AD199" s="522"/>
    </row>
    <row r="200" ht="12.75">
      <c r="AD200" s="522"/>
    </row>
    <row r="201" ht="12.75">
      <c r="AD201" s="522"/>
    </row>
    <row r="202" ht="12.75">
      <c r="AD202" s="522"/>
    </row>
    <row r="203" ht="12.75">
      <c r="AD203" s="522"/>
    </row>
    <row r="204" ht="12.75">
      <c r="AD204" s="522"/>
    </row>
    <row r="205" ht="12.75">
      <c r="AD205" s="522"/>
    </row>
    <row r="206" ht="12.75">
      <c r="AD206" s="522"/>
    </row>
    <row r="207" ht="12.75">
      <c r="AD207" s="522"/>
    </row>
    <row r="208" ht="12.75">
      <c r="AD208" s="522"/>
    </row>
    <row r="209" ht="12.75">
      <c r="AD209" s="522"/>
    </row>
    <row r="210" ht="12.75">
      <c r="AD210" s="522"/>
    </row>
    <row r="211" ht="12.75">
      <c r="AD211" s="522"/>
    </row>
    <row r="212" ht="12.75">
      <c r="AD212" s="522"/>
    </row>
    <row r="213" ht="12.75">
      <c r="AD213" s="522"/>
    </row>
    <row r="214" ht="12.75">
      <c r="AD214" s="522"/>
    </row>
    <row r="215" ht="12.75">
      <c r="AD215" s="522"/>
    </row>
    <row r="216" ht="12.75">
      <c r="AD216" s="522"/>
    </row>
    <row r="217" ht="12.75">
      <c r="AD217" s="522"/>
    </row>
    <row r="218" ht="12.75">
      <c r="AD218" s="522"/>
    </row>
    <row r="219" ht="12.75">
      <c r="AD219" s="522"/>
    </row>
    <row r="220" ht="12.75">
      <c r="AD220" s="522"/>
    </row>
    <row r="221" ht="12.75">
      <c r="AD221" s="522"/>
    </row>
    <row r="222" ht="12.75">
      <c r="AD222" s="522"/>
    </row>
    <row r="223" ht="12.75">
      <c r="AD223" s="522"/>
    </row>
    <row r="224" ht="12.75">
      <c r="AD224" s="522"/>
    </row>
    <row r="225" ht="12.75">
      <c r="AD225" s="522"/>
    </row>
    <row r="226" ht="12.75">
      <c r="AD226" s="522"/>
    </row>
    <row r="227" ht="12.75">
      <c r="AD227" s="522"/>
    </row>
    <row r="228" ht="12.75">
      <c r="AD228" s="522"/>
    </row>
    <row r="229" ht="12.75">
      <c r="AD229" s="522"/>
    </row>
    <row r="230" ht="12.75">
      <c r="AD230" s="522"/>
    </row>
    <row r="231" ht="12.75">
      <c r="AD231" s="522"/>
    </row>
    <row r="232" ht="12.75">
      <c r="AD232" s="522"/>
    </row>
    <row r="233" ht="12.75">
      <c r="AD233" s="522"/>
    </row>
    <row r="234" ht="12.75">
      <c r="AD234" s="522"/>
    </row>
    <row r="235" ht="12.75">
      <c r="AD235" s="522"/>
    </row>
    <row r="236" ht="12.75">
      <c r="AD236" s="522"/>
    </row>
    <row r="237" ht="12.75">
      <c r="AD237" s="522"/>
    </row>
    <row r="238" ht="12.75">
      <c r="AD238" s="522"/>
    </row>
    <row r="239" ht="12.75">
      <c r="AD239" s="522"/>
    </row>
    <row r="240" ht="12.75">
      <c r="AD240" s="522"/>
    </row>
    <row r="241" ht="12.75">
      <c r="AD241" s="522"/>
    </row>
    <row r="242" ht="12.75">
      <c r="AD242" s="522"/>
    </row>
    <row r="243" ht="12.75">
      <c r="AD243" s="522"/>
    </row>
    <row r="244" ht="12.75">
      <c r="AD244" s="522"/>
    </row>
    <row r="245" ht="12.75">
      <c r="AD245" s="522"/>
    </row>
    <row r="246" ht="12.75">
      <c r="AD246" s="522"/>
    </row>
    <row r="247" ht="12.75">
      <c r="AD247" s="522"/>
    </row>
    <row r="248" ht="12.75">
      <c r="AD248" s="522"/>
    </row>
    <row r="249" ht="12.75">
      <c r="AD249" s="522"/>
    </row>
    <row r="250" ht="12.75">
      <c r="AD250" s="522"/>
    </row>
    <row r="251" ht="12.75">
      <c r="AD251" s="522"/>
    </row>
    <row r="252" ht="12.75">
      <c r="AD252" s="522"/>
    </row>
    <row r="253" ht="12.75">
      <c r="AD253" s="522"/>
    </row>
    <row r="254" ht="12.75">
      <c r="AD254" s="522"/>
    </row>
    <row r="255" ht="12.75">
      <c r="AD255" s="522"/>
    </row>
    <row r="256" ht="12.75">
      <c r="AD256" s="522"/>
    </row>
    <row r="257" ht="12.75">
      <c r="AD257" s="522"/>
    </row>
    <row r="258" ht="12.75">
      <c r="AD258" s="522"/>
    </row>
    <row r="259" ht="12.75">
      <c r="AD259" s="522"/>
    </row>
    <row r="260" ht="12.75">
      <c r="AD260" s="522"/>
    </row>
    <row r="261" ht="12.75">
      <c r="AD261" s="522"/>
    </row>
    <row r="262" ht="12.75">
      <c r="AD262" s="522"/>
    </row>
    <row r="263" ht="12.75">
      <c r="AD263" s="522"/>
    </row>
    <row r="264" ht="12.75">
      <c r="AD264" s="522"/>
    </row>
    <row r="265" ht="12.75">
      <c r="AD265" s="522"/>
    </row>
    <row r="266" ht="12.75">
      <c r="AD266" s="522"/>
    </row>
    <row r="267" ht="12.75">
      <c r="AD267" s="522"/>
    </row>
    <row r="268" ht="12.75">
      <c r="AD268" s="522"/>
    </row>
    <row r="269" ht="12.75">
      <c r="AD269" s="522"/>
    </row>
    <row r="270" ht="12.75">
      <c r="AD270" s="522"/>
    </row>
    <row r="271" ht="12.75">
      <c r="AD271" s="522"/>
    </row>
    <row r="272" ht="12.75">
      <c r="AD272" s="522"/>
    </row>
    <row r="273" ht="12.75">
      <c r="AD273" s="522"/>
    </row>
    <row r="274" ht="12.75">
      <c r="AD274" s="522"/>
    </row>
    <row r="275" ht="12.75">
      <c r="AD275" s="522"/>
    </row>
    <row r="276" ht="12.75">
      <c r="AD276" s="522"/>
    </row>
    <row r="277" ht="12.75">
      <c r="AD277" s="522"/>
    </row>
    <row r="278" ht="12.75">
      <c r="AD278" s="522"/>
    </row>
    <row r="279" ht="12.75">
      <c r="AD279" s="522"/>
    </row>
    <row r="280" ht="12.75">
      <c r="AD280" s="522"/>
    </row>
    <row r="281" ht="12.75">
      <c r="AD281" s="522"/>
    </row>
    <row r="282" ht="12.75">
      <c r="AD282" s="522"/>
    </row>
    <row r="283" ht="12.75">
      <c r="AD283" s="522"/>
    </row>
    <row r="284" ht="12.75">
      <c r="AD284" s="522"/>
    </row>
    <row r="285" ht="12.75">
      <c r="AD285" s="522"/>
    </row>
    <row r="286" ht="12.75">
      <c r="AD286" s="522"/>
    </row>
    <row r="287" ht="12.75">
      <c r="AD287" s="522"/>
    </row>
    <row r="288" ht="12.75">
      <c r="AD288" s="522"/>
    </row>
    <row r="289" ht="12.75">
      <c r="AD289" s="522"/>
    </row>
    <row r="290" ht="12.75">
      <c r="AD290" s="522"/>
    </row>
    <row r="291" ht="12.75">
      <c r="AD291" s="522"/>
    </row>
    <row r="292" ht="12.75">
      <c r="AD292" s="522"/>
    </row>
    <row r="293" ht="12.75">
      <c r="AD293" s="522"/>
    </row>
    <row r="294" ht="12.75">
      <c r="AD294" s="522"/>
    </row>
    <row r="295" ht="12.75">
      <c r="AD295" s="522"/>
    </row>
    <row r="296" ht="12.75">
      <c r="AD296" s="522"/>
    </row>
    <row r="297" ht="12.75">
      <c r="AD297" s="522"/>
    </row>
    <row r="298" ht="12.75">
      <c r="AD298" s="522"/>
    </row>
    <row r="299" ht="12.75">
      <c r="AD299" s="522"/>
    </row>
    <row r="300" ht="12.75">
      <c r="AD300" s="522"/>
    </row>
    <row r="301" ht="12.75">
      <c r="AD301" s="522"/>
    </row>
    <row r="302" ht="12.75">
      <c r="AD302" s="522"/>
    </row>
    <row r="303" ht="12.75">
      <c r="AD303" s="522"/>
    </row>
    <row r="304" ht="12.75">
      <c r="AD304" s="522"/>
    </row>
    <row r="305" ht="12.75">
      <c r="AD305" s="522"/>
    </row>
    <row r="306" ht="12.75">
      <c r="AD306" s="522"/>
    </row>
    <row r="307" ht="12.75">
      <c r="AD307" s="522"/>
    </row>
    <row r="308" ht="12.75">
      <c r="AD308" s="522"/>
    </row>
    <row r="309" ht="12.75">
      <c r="AD309" s="522"/>
    </row>
    <row r="310" ht="12.75">
      <c r="AD310" s="522"/>
    </row>
    <row r="311" ht="12.75">
      <c r="AD311" s="522"/>
    </row>
    <row r="312" ht="12.75">
      <c r="AD312" s="522"/>
    </row>
    <row r="313" ht="12.75">
      <c r="AD313" s="522"/>
    </row>
    <row r="314" ht="12.75">
      <c r="AD314" s="522"/>
    </row>
    <row r="315" ht="12.75">
      <c r="AD315" s="522"/>
    </row>
    <row r="316" ht="12.75">
      <c r="AD316" s="522"/>
    </row>
    <row r="317" ht="12.75">
      <c r="AD317" s="522"/>
    </row>
    <row r="318" ht="12.75">
      <c r="AD318" s="522"/>
    </row>
    <row r="319" ht="12.75">
      <c r="AD319" s="522"/>
    </row>
    <row r="320" ht="12.75">
      <c r="AD320" s="522"/>
    </row>
    <row r="321" ht="12.75">
      <c r="AD321" s="522"/>
    </row>
    <row r="322" ht="12.75">
      <c r="AD322" s="522"/>
    </row>
    <row r="323" ht="12.75">
      <c r="AD323" s="522"/>
    </row>
    <row r="324" ht="12.75">
      <c r="AD324" s="522"/>
    </row>
    <row r="325" ht="12.75">
      <c r="AD325" s="522"/>
    </row>
    <row r="326" ht="12.75">
      <c r="AD326" s="522"/>
    </row>
    <row r="327" ht="12.75">
      <c r="AD327" s="522"/>
    </row>
    <row r="328" ht="12.75">
      <c r="AD328" s="522"/>
    </row>
    <row r="329" ht="12.75">
      <c r="AD329" s="522"/>
    </row>
    <row r="330" ht="12.75">
      <c r="AD330" s="522"/>
    </row>
    <row r="331" ht="12.75">
      <c r="AD331" s="522"/>
    </row>
    <row r="332" ht="12.75">
      <c r="AD332" s="522"/>
    </row>
    <row r="333" ht="12.75">
      <c r="AD333" s="522"/>
    </row>
    <row r="334" ht="12.75">
      <c r="AD334" s="522"/>
    </row>
    <row r="335" ht="12.75">
      <c r="AD335" s="522"/>
    </row>
    <row r="336" ht="12.75">
      <c r="AD336" s="522"/>
    </row>
    <row r="337" ht="12.75">
      <c r="AD337" s="522"/>
    </row>
    <row r="338" ht="12.75">
      <c r="AD338" s="522"/>
    </row>
    <row r="339" ht="12.75">
      <c r="AD339" s="522"/>
    </row>
    <row r="340" ht="12.75">
      <c r="AD340" s="522"/>
    </row>
    <row r="341" ht="12.75">
      <c r="AD341" s="522"/>
    </row>
    <row r="342" ht="12.75">
      <c r="AD342" s="522"/>
    </row>
    <row r="343" ht="12.75">
      <c r="AD343" s="522"/>
    </row>
    <row r="344" ht="12.75">
      <c r="AD344" s="522"/>
    </row>
    <row r="345" ht="12.75">
      <c r="AD345" s="522"/>
    </row>
    <row r="346" ht="12.75">
      <c r="AD346" s="522"/>
    </row>
    <row r="347" ht="12.75">
      <c r="AD347" s="522"/>
    </row>
    <row r="348" ht="12.75">
      <c r="AD348" s="522"/>
    </row>
    <row r="349" ht="12.75">
      <c r="AD349" s="522"/>
    </row>
    <row r="350" ht="12.75">
      <c r="AD350" s="522"/>
    </row>
    <row r="351" ht="12.75">
      <c r="AD351" s="522"/>
    </row>
    <row r="352" ht="12.75">
      <c r="AD352" s="522"/>
    </row>
    <row r="353" ht="12.75">
      <c r="AD353" s="522"/>
    </row>
    <row r="354" ht="12.75">
      <c r="AD354" s="522"/>
    </row>
    <row r="355" ht="12.75">
      <c r="AD355" s="522"/>
    </row>
    <row r="356" ht="12.75">
      <c r="AD356" s="522"/>
    </row>
    <row r="357" ht="12.75">
      <c r="AD357" s="522"/>
    </row>
    <row r="358" ht="12.75">
      <c r="AD358" s="522"/>
    </row>
    <row r="359" ht="12.75">
      <c r="AD359" s="522"/>
    </row>
    <row r="360" ht="12.75">
      <c r="AD360" s="522"/>
    </row>
    <row r="361" ht="12.75">
      <c r="AD361" s="522"/>
    </row>
    <row r="362" ht="12.75">
      <c r="AD362" s="522"/>
    </row>
    <row r="363" ht="12.75">
      <c r="AD363" s="522"/>
    </row>
    <row r="364" ht="12.75">
      <c r="AD364" s="522"/>
    </row>
    <row r="365" ht="12.75">
      <c r="AD365" s="522"/>
    </row>
    <row r="366" ht="12.75">
      <c r="AD366" s="522"/>
    </row>
    <row r="367" ht="12.75">
      <c r="AD367" s="522"/>
    </row>
    <row r="368" ht="12.75">
      <c r="AD368" s="522"/>
    </row>
    <row r="369" ht="12.75">
      <c r="AD369" s="522"/>
    </row>
    <row r="370" ht="12.75">
      <c r="AD370" s="522"/>
    </row>
    <row r="371" ht="12.75">
      <c r="AD371" s="522"/>
    </row>
    <row r="372" ht="12.75">
      <c r="AD372" s="522"/>
    </row>
    <row r="373" ht="12.75">
      <c r="AD373" s="522"/>
    </row>
    <row r="374" ht="12.75">
      <c r="AD374" s="522"/>
    </row>
    <row r="375" ht="12.75">
      <c r="AD375" s="522"/>
    </row>
    <row r="376" ht="12.75">
      <c r="AD376" s="522"/>
    </row>
    <row r="377" ht="12.75">
      <c r="AD377" s="522"/>
    </row>
    <row r="378" ht="12.75">
      <c r="AD378" s="522"/>
    </row>
    <row r="379" ht="12.75">
      <c r="AD379" s="522"/>
    </row>
    <row r="380" ht="12.75">
      <c r="AD380" s="522"/>
    </row>
    <row r="381" ht="12.75">
      <c r="AD381" s="522"/>
    </row>
    <row r="382" ht="12.75">
      <c r="AD382" s="522"/>
    </row>
    <row r="383" ht="12.75">
      <c r="AD383" s="522"/>
    </row>
    <row r="384" ht="12.75">
      <c r="AD384" s="522"/>
    </row>
    <row r="385" ht="12.75">
      <c r="AD385" s="522"/>
    </row>
    <row r="386" ht="12.75">
      <c r="AD386" s="522"/>
    </row>
    <row r="387" ht="12.75">
      <c r="AD387" s="522"/>
    </row>
    <row r="388" ht="12.75">
      <c r="AD388" s="522"/>
    </row>
    <row r="389" ht="12.75">
      <c r="AD389" s="522"/>
    </row>
    <row r="390" ht="12.75">
      <c r="AD390" s="522"/>
    </row>
    <row r="391" ht="12.75">
      <c r="AD391" s="522"/>
    </row>
    <row r="392" ht="12.75">
      <c r="AD392" s="522"/>
    </row>
    <row r="393" ht="12.75">
      <c r="AD393" s="522"/>
    </row>
    <row r="394" ht="12.75">
      <c r="AD394" s="522"/>
    </row>
    <row r="395" ht="12.75">
      <c r="AD395" s="522"/>
    </row>
    <row r="396" ht="12.75">
      <c r="AD396" s="522"/>
    </row>
    <row r="397" ht="12.75">
      <c r="AD397" s="522"/>
    </row>
    <row r="398" ht="12.75">
      <c r="AD398" s="522"/>
    </row>
    <row r="399" ht="12.75">
      <c r="AD399" s="522"/>
    </row>
    <row r="400" ht="12.75">
      <c r="AD400" s="522"/>
    </row>
    <row r="401" ht="12.75">
      <c r="AD401" s="522"/>
    </row>
    <row r="402" ht="12.75">
      <c r="AD402" s="522"/>
    </row>
    <row r="403" ht="12.75">
      <c r="AD403" s="522"/>
    </row>
    <row r="404" ht="12.75">
      <c r="AD404" s="522"/>
    </row>
    <row r="405" ht="12.75">
      <c r="AD405" s="522"/>
    </row>
    <row r="406" ht="12.75">
      <c r="AD406" s="522"/>
    </row>
    <row r="407" ht="12.75">
      <c r="AD407" s="522"/>
    </row>
    <row r="408" ht="12.75">
      <c r="AD408" s="522"/>
    </row>
    <row r="409" ht="12.75">
      <c r="AD409" s="522"/>
    </row>
    <row r="410" ht="12.75">
      <c r="AD410" s="522"/>
    </row>
    <row r="411" ht="12.75">
      <c r="AD411" s="522"/>
    </row>
    <row r="412" ht="12.75">
      <c r="AD412" s="522"/>
    </row>
    <row r="413" ht="12.75">
      <c r="AD413" s="522"/>
    </row>
    <row r="414" ht="12.75">
      <c r="AD414" s="522"/>
    </row>
    <row r="415" ht="12.75">
      <c r="AD415" s="522"/>
    </row>
    <row r="416" ht="12.75">
      <c r="AD416" s="522"/>
    </row>
    <row r="417" ht="12.75">
      <c r="AD417" s="522"/>
    </row>
    <row r="418" ht="12.75">
      <c r="AD418" s="522"/>
    </row>
    <row r="419" ht="12.75">
      <c r="AD419" s="522"/>
    </row>
    <row r="420" ht="12.75">
      <c r="AD420" s="522"/>
    </row>
    <row r="421" ht="12.75">
      <c r="AD421" s="522"/>
    </row>
    <row r="422" ht="12.75">
      <c r="AD422" s="522"/>
    </row>
    <row r="423" ht="12.75">
      <c r="AD423" s="522"/>
    </row>
    <row r="424" ht="12.75">
      <c r="AD424" s="522"/>
    </row>
    <row r="425" ht="12.75">
      <c r="AD425" s="522"/>
    </row>
    <row r="426" ht="12.75">
      <c r="AD426" s="522"/>
    </row>
    <row r="427" ht="12.75">
      <c r="AD427" s="522"/>
    </row>
    <row r="428" ht="12.75">
      <c r="AD428" s="522"/>
    </row>
    <row r="429" ht="12.75">
      <c r="AD429" s="522"/>
    </row>
    <row r="430" ht="12.75">
      <c r="AD430" s="522"/>
    </row>
    <row r="431" ht="12.75">
      <c r="AD431" s="522"/>
    </row>
    <row r="432" ht="12.75">
      <c r="AD432" s="522"/>
    </row>
    <row r="433" ht="12.75">
      <c r="AD433" s="522"/>
    </row>
    <row r="434" ht="12.75">
      <c r="AD434" s="522"/>
    </row>
    <row r="435" ht="12.75">
      <c r="AD435" s="522"/>
    </row>
    <row r="436" ht="12.75">
      <c r="AD436" s="522"/>
    </row>
    <row r="437" ht="12.75">
      <c r="AD437" s="522"/>
    </row>
    <row r="438" ht="12.75">
      <c r="AD438" s="522"/>
    </row>
    <row r="439" ht="12.75">
      <c r="AD439" s="522"/>
    </row>
    <row r="440" ht="12.75">
      <c r="AD440" s="522"/>
    </row>
    <row r="441" ht="12.75">
      <c r="AD441" s="522"/>
    </row>
    <row r="442" ht="12.75">
      <c r="AD442" s="522"/>
    </row>
    <row r="443" ht="12.75">
      <c r="AD443" s="522"/>
    </row>
    <row r="444" ht="12.75">
      <c r="AD444" s="522"/>
    </row>
    <row r="445" ht="12.75">
      <c r="AD445" s="522"/>
    </row>
    <row r="446" ht="12.75">
      <c r="AD446" s="522"/>
    </row>
    <row r="447" ht="12.75">
      <c r="AD447" s="522"/>
    </row>
    <row r="448" ht="12.75">
      <c r="AD448" s="522"/>
    </row>
    <row r="449" ht="12.75">
      <c r="AD449" s="522"/>
    </row>
    <row r="450" ht="12.75">
      <c r="AD450" s="522"/>
    </row>
    <row r="451" ht="12.75">
      <c r="AD451" s="522"/>
    </row>
    <row r="452" ht="12.75">
      <c r="AD452" s="522"/>
    </row>
    <row r="453" ht="12.75">
      <c r="AD453" s="522"/>
    </row>
    <row r="454" ht="12.75">
      <c r="AD454" s="522"/>
    </row>
    <row r="455" ht="12.75">
      <c r="AD455" s="522"/>
    </row>
    <row r="456" ht="12.75">
      <c r="AD456" s="522"/>
    </row>
    <row r="457" ht="12.75">
      <c r="AD457" s="522"/>
    </row>
    <row r="458" ht="12.75">
      <c r="AD458" s="522"/>
    </row>
    <row r="459" ht="12.75">
      <c r="AD459" s="522"/>
    </row>
    <row r="460" ht="12.75">
      <c r="AD460" s="522"/>
    </row>
    <row r="461" ht="12.75">
      <c r="AD461" s="522"/>
    </row>
    <row r="462" ht="12.75">
      <c r="AD462" s="522"/>
    </row>
    <row r="463" ht="12.75">
      <c r="AD463" s="522"/>
    </row>
    <row r="464" ht="12.75">
      <c r="AD464" s="522"/>
    </row>
    <row r="465" ht="12.75">
      <c r="AD465" s="522"/>
    </row>
    <row r="466" ht="12.75">
      <c r="AD466" s="522"/>
    </row>
    <row r="467" ht="12.75">
      <c r="AD467" s="522"/>
    </row>
    <row r="468" ht="12.75">
      <c r="AD468" s="522"/>
    </row>
    <row r="469" ht="12.75">
      <c r="AD469" s="522"/>
    </row>
    <row r="470" ht="12.75">
      <c r="AD470" s="522"/>
    </row>
    <row r="471" ht="12.75">
      <c r="AD471" s="522"/>
    </row>
    <row r="472" ht="12.75">
      <c r="AD472" s="522"/>
    </row>
    <row r="473" ht="12.75">
      <c r="AD473" s="522"/>
    </row>
    <row r="474" ht="12.75">
      <c r="AD474" s="522"/>
    </row>
    <row r="475" ht="12.75">
      <c r="AD475" s="522"/>
    </row>
    <row r="476" ht="12.75">
      <c r="AD476" s="522"/>
    </row>
    <row r="477" ht="12.75">
      <c r="AD477" s="522"/>
    </row>
    <row r="478" ht="12.75">
      <c r="AD478" s="522"/>
    </row>
    <row r="479" ht="12.75">
      <c r="AD479" s="522"/>
    </row>
    <row r="480" ht="12.75">
      <c r="AD480" s="522"/>
    </row>
    <row r="481" ht="12.75">
      <c r="AD481" s="522"/>
    </row>
    <row r="482" ht="12.75">
      <c r="AD482" s="522"/>
    </row>
    <row r="483" ht="12.75">
      <c r="AD483" s="522"/>
    </row>
    <row r="484" ht="12.75">
      <c r="AD484" s="522"/>
    </row>
    <row r="485" ht="12.75">
      <c r="AD485" s="522"/>
    </row>
    <row r="486" ht="12.75">
      <c r="AD486" s="522"/>
    </row>
    <row r="487" ht="12.75">
      <c r="AD487" s="522"/>
    </row>
    <row r="488" ht="12.75">
      <c r="AD488" s="522"/>
    </row>
    <row r="489" ht="12.75">
      <c r="AD489" s="522"/>
    </row>
    <row r="490" ht="12.75">
      <c r="AD490" s="522"/>
    </row>
    <row r="491" ht="12.75">
      <c r="AD491" s="522"/>
    </row>
    <row r="492" ht="12.75">
      <c r="AD492" s="522"/>
    </row>
    <row r="493" ht="12.75">
      <c r="AD493" s="522"/>
    </row>
    <row r="494" ht="12.75">
      <c r="AD494" s="522"/>
    </row>
    <row r="495" ht="12.75">
      <c r="AD495" s="522"/>
    </row>
    <row r="496" ht="12.75">
      <c r="AD496" s="522"/>
    </row>
    <row r="497" ht="12.75">
      <c r="AD497" s="522"/>
    </row>
    <row r="498" ht="12.75">
      <c r="AD498" s="522"/>
    </row>
    <row r="499" ht="12.75">
      <c r="AD499" s="522"/>
    </row>
    <row r="500" ht="12.75">
      <c r="AD500" s="522"/>
    </row>
    <row r="501" ht="12.75">
      <c r="AD501" s="522"/>
    </row>
    <row r="502" ht="12.75">
      <c r="AD502" s="522"/>
    </row>
    <row r="503" ht="12.75">
      <c r="AD503" s="522"/>
    </row>
    <row r="504" ht="12.75">
      <c r="AD504" s="522"/>
    </row>
    <row r="505" ht="12.75">
      <c r="AD505" s="522"/>
    </row>
    <row r="506" ht="12.75">
      <c r="AD506" s="522"/>
    </row>
    <row r="507" ht="12.75">
      <c r="AD507" s="522"/>
    </row>
    <row r="508" ht="12.75">
      <c r="AD508" s="522"/>
    </row>
    <row r="509" ht="12.75">
      <c r="AD509" s="522"/>
    </row>
    <row r="510" ht="12.75">
      <c r="AD510" s="522"/>
    </row>
    <row r="511" ht="12.75">
      <c r="AD511" s="522"/>
    </row>
    <row r="512" ht="12.75">
      <c r="AD512" s="522"/>
    </row>
    <row r="513" ht="12.75">
      <c r="AD513" s="522"/>
    </row>
    <row r="514" ht="12.75">
      <c r="AD514" s="522"/>
    </row>
    <row r="515" ht="12.75">
      <c r="AD515" s="522"/>
    </row>
    <row r="516" ht="12.75">
      <c r="AD516" s="522"/>
    </row>
    <row r="517" ht="12.75">
      <c r="AD517" s="522"/>
    </row>
    <row r="518" ht="12.75">
      <c r="AD518" s="522"/>
    </row>
    <row r="519" ht="12.75">
      <c r="AD519" s="522"/>
    </row>
    <row r="520" ht="12.75">
      <c r="AD520" s="522"/>
    </row>
    <row r="521" ht="12.75">
      <c r="AD521" s="522"/>
    </row>
    <row r="522" ht="12.75">
      <c r="AD522" s="522"/>
    </row>
    <row r="523" ht="12.75">
      <c r="AD523" s="522"/>
    </row>
    <row r="524" ht="12.75">
      <c r="AD524" s="522"/>
    </row>
    <row r="525" ht="12.75">
      <c r="AD525" s="522"/>
    </row>
    <row r="526" ht="12.75">
      <c r="AD526" s="522"/>
    </row>
    <row r="527" ht="12.75">
      <c r="AD527" s="522"/>
    </row>
    <row r="528" ht="12.75">
      <c r="AD528" s="522"/>
    </row>
    <row r="529" ht="12.75">
      <c r="AD529" s="522"/>
    </row>
    <row r="530" ht="12.75">
      <c r="AD530" s="522"/>
    </row>
    <row r="531" ht="12.75">
      <c r="AD531" s="522"/>
    </row>
    <row r="532" ht="12.75">
      <c r="AD532" s="522"/>
    </row>
    <row r="533" ht="12.75">
      <c r="AD533" s="522"/>
    </row>
    <row r="534" ht="12.75">
      <c r="AD534" s="522"/>
    </row>
    <row r="535" ht="12.75">
      <c r="AD535" s="522"/>
    </row>
    <row r="536" ht="12.75">
      <c r="AD536" s="522"/>
    </row>
    <row r="537" ht="12.75">
      <c r="AD537" s="522"/>
    </row>
    <row r="538" ht="12.75">
      <c r="AD538" s="522"/>
    </row>
    <row r="539" ht="12.75">
      <c r="AD539" s="522"/>
    </row>
    <row r="540" ht="12.75">
      <c r="AD540" s="522"/>
    </row>
    <row r="541" ht="12.75">
      <c r="AD541" s="522"/>
    </row>
    <row r="542" ht="12.75">
      <c r="AD542" s="522"/>
    </row>
    <row r="543" ht="12.75">
      <c r="AD543" s="522"/>
    </row>
    <row r="544" ht="12.75">
      <c r="AD544" s="522"/>
    </row>
    <row r="545" ht="12.75">
      <c r="AD545" s="522"/>
    </row>
    <row r="546" ht="12.75">
      <c r="AD546" s="522"/>
    </row>
    <row r="547" ht="12.75">
      <c r="AD547" s="522"/>
    </row>
    <row r="548" ht="12.75">
      <c r="AD548" s="522"/>
    </row>
    <row r="549" ht="12.75">
      <c r="AD549" s="522"/>
    </row>
    <row r="550" ht="12.75">
      <c r="AD550" s="522"/>
    </row>
    <row r="551" ht="12.75">
      <c r="AD551" s="522"/>
    </row>
    <row r="552" ht="12.75">
      <c r="AD552" s="522"/>
    </row>
    <row r="553" ht="12.75">
      <c r="AD553" s="522"/>
    </row>
    <row r="554" ht="12.75">
      <c r="AD554" s="522"/>
    </row>
    <row r="555" ht="12.75">
      <c r="AD555" s="522"/>
    </row>
    <row r="556" ht="12.75">
      <c r="AD556" s="522"/>
    </row>
    <row r="557" ht="12.75">
      <c r="AD557" s="522"/>
    </row>
    <row r="558" ht="12.75">
      <c r="AD558" s="522"/>
    </row>
    <row r="559" ht="12.75">
      <c r="AD559" s="522"/>
    </row>
    <row r="560" ht="12.75">
      <c r="AD560" s="522"/>
    </row>
    <row r="561" ht="12.75">
      <c r="AD561" s="522"/>
    </row>
    <row r="562" ht="12.75">
      <c r="AD562" s="522"/>
    </row>
    <row r="563" ht="12.75">
      <c r="AD563" s="522"/>
    </row>
    <row r="564" ht="12.75">
      <c r="AD564" s="522"/>
    </row>
    <row r="565" ht="12.75">
      <c r="AD565" s="522"/>
    </row>
    <row r="566" ht="12.75">
      <c r="AD566" s="522"/>
    </row>
    <row r="567" ht="12.75">
      <c r="AD567" s="522"/>
    </row>
    <row r="568" ht="12.75">
      <c r="AD568" s="522"/>
    </row>
    <row r="569" ht="12.75">
      <c r="AD569" s="522"/>
    </row>
    <row r="570" ht="12.75">
      <c r="AD570" s="522"/>
    </row>
    <row r="571" ht="12.75">
      <c r="AD571" s="522"/>
    </row>
    <row r="572" ht="12.75">
      <c r="AD572" s="522"/>
    </row>
    <row r="573" ht="12.75">
      <c r="AD573" s="522"/>
    </row>
    <row r="574" ht="12.75">
      <c r="AD574" s="522"/>
    </row>
    <row r="575" ht="12.75">
      <c r="AD575" s="522"/>
    </row>
    <row r="576" ht="12.75">
      <c r="AD576" s="522"/>
    </row>
    <row r="577" ht="12.75">
      <c r="AD577" s="522"/>
    </row>
    <row r="578" ht="12.75">
      <c r="AD578" s="522"/>
    </row>
    <row r="579" ht="12.75">
      <c r="AD579" s="522"/>
    </row>
    <row r="580" ht="12.75">
      <c r="AD580" s="522"/>
    </row>
    <row r="581" ht="12.75">
      <c r="AD581" s="522"/>
    </row>
    <row r="582" ht="12.75">
      <c r="AD582" s="522"/>
    </row>
    <row r="583" ht="12.75">
      <c r="AD583" s="522"/>
    </row>
    <row r="584" ht="12.75">
      <c r="AD584" s="522"/>
    </row>
    <row r="585" ht="12.75">
      <c r="AD585" s="522"/>
    </row>
    <row r="586" ht="12.75">
      <c r="AD586" s="522"/>
    </row>
    <row r="587" ht="12.75">
      <c r="AD587" s="522"/>
    </row>
    <row r="588" ht="12.75">
      <c r="AD588" s="522"/>
    </row>
    <row r="589" ht="12.75">
      <c r="AD589" s="522"/>
    </row>
    <row r="590" ht="12.75">
      <c r="AD590" s="522"/>
    </row>
    <row r="591" ht="12.75">
      <c r="AD591" s="522"/>
    </row>
    <row r="592" ht="12.75">
      <c r="AD592" s="522"/>
    </row>
    <row r="593" ht="12.75">
      <c r="AD593" s="522"/>
    </row>
    <row r="594" ht="12.75">
      <c r="AD594" s="522"/>
    </row>
    <row r="595" ht="12.75">
      <c r="AD595" s="522"/>
    </row>
    <row r="596" ht="12.75">
      <c r="AD596" s="522"/>
    </row>
    <row r="597" ht="12.75">
      <c r="AD597" s="522"/>
    </row>
    <row r="598" ht="12.75">
      <c r="AD598" s="522"/>
    </row>
    <row r="599" ht="12.75">
      <c r="AD599" s="522"/>
    </row>
    <row r="600" ht="12.75">
      <c r="AD600" s="522"/>
    </row>
    <row r="601" ht="12.75">
      <c r="AD601" s="522"/>
    </row>
    <row r="602" ht="12.75">
      <c r="AD602" s="522"/>
    </row>
    <row r="603" ht="12.75">
      <c r="AD603" s="522"/>
    </row>
    <row r="604" ht="12.75">
      <c r="AD604" s="522"/>
    </row>
    <row r="605" ht="12.75">
      <c r="AD605" s="522"/>
    </row>
    <row r="606" ht="12.75">
      <c r="AD606" s="522"/>
    </row>
    <row r="607" ht="12.75">
      <c r="AD607" s="522"/>
    </row>
    <row r="608" ht="12.75">
      <c r="AD608" s="522"/>
    </row>
    <row r="609" ht="12.75">
      <c r="AD609" s="522"/>
    </row>
    <row r="610" ht="12.75">
      <c r="AD610" s="522"/>
    </row>
    <row r="611" ht="12.75">
      <c r="AD611" s="522"/>
    </row>
    <row r="612" ht="12.75">
      <c r="AD612" s="522"/>
    </row>
    <row r="613" ht="12.75">
      <c r="AD613" s="522"/>
    </row>
    <row r="614" ht="12.75">
      <c r="AD614" s="522"/>
    </row>
    <row r="615" ht="12.75">
      <c r="AD615" s="522"/>
    </row>
    <row r="616" ht="12.75">
      <c r="AD616" s="522"/>
    </row>
    <row r="617" ht="12.75">
      <c r="AD617" s="522"/>
    </row>
    <row r="618" ht="12.75">
      <c r="AD618" s="522"/>
    </row>
    <row r="619" ht="12.75">
      <c r="AD619" s="522"/>
    </row>
    <row r="620" ht="12.75">
      <c r="AD620" s="522"/>
    </row>
    <row r="621" ht="12.75">
      <c r="AD621" s="522"/>
    </row>
    <row r="622" ht="12.75">
      <c r="AD622" s="522"/>
    </row>
    <row r="623" ht="12.75">
      <c r="AD623" s="522"/>
    </row>
    <row r="624" ht="12.75">
      <c r="AD624" s="522"/>
    </row>
    <row r="625" ht="12.75">
      <c r="AD625" s="522"/>
    </row>
    <row r="626" ht="12.75">
      <c r="AD626" s="522"/>
    </row>
    <row r="627" ht="12.75">
      <c r="AD627" s="522"/>
    </row>
    <row r="628" ht="12.75">
      <c r="AD628" s="522"/>
    </row>
    <row r="629" ht="12.75">
      <c r="AD629" s="522"/>
    </row>
    <row r="630" ht="12.75">
      <c r="AD630" s="522"/>
    </row>
    <row r="631" ht="12.75">
      <c r="AD631" s="522"/>
    </row>
    <row r="632" ht="12.75">
      <c r="AD632" s="522"/>
    </row>
    <row r="633" ht="12.75">
      <c r="AD633" s="522"/>
    </row>
    <row r="634" ht="12.75">
      <c r="AD634" s="522"/>
    </row>
    <row r="635" ht="12.75">
      <c r="AD635" s="522"/>
    </row>
    <row r="636" ht="12.75">
      <c r="AD636" s="522"/>
    </row>
    <row r="637" ht="12.75">
      <c r="AD637" s="522"/>
    </row>
    <row r="638" ht="12.75">
      <c r="AD638" s="522"/>
    </row>
    <row r="639" ht="12.75">
      <c r="AD639" s="522"/>
    </row>
    <row r="640" ht="12.75">
      <c r="AD640" s="522"/>
    </row>
    <row r="641" ht="12.75">
      <c r="AD641" s="522"/>
    </row>
    <row r="642" ht="12.75">
      <c r="AD642" s="522"/>
    </row>
    <row r="643" ht="12.75">
      <c r="AD643" s="522"/>
    </row>
    <row r="644" ht="12.75">
      <c r="AD644" s="522"/>
    </row>
    <row r="645" ht="12.75">
      <c r="AD645" s="522"/>
    </row>
    <row r="646" ht="12.75">
      <c r="AD646" s="522"/>
    </row>
    <row r="647" ht="12.75">
      <c r="AD647" s="522"/>
    </row>
    <row r="648" ht="12.75">
      <c r="AD648" s="522"/>
    </row>
    <row r="649" ht="12.75">
      <c r="AD649" s="522"/>
    </row>
    <row r="650" ht="12.75">
      <c r="AD650" s="522"/>
    </row>
    <row r="651" ht="12.75">
      <c r="AD651" s="522"/>
    </row>
    <row r="652" ht="12.75">
      <c r="AD652" s="522"/>
    </row>
    <row r="653" ht="12.75">
      <c r="AD653" s="522"/>
    </row>
    <row r="654" ht="12.75">
      <c r="AD654" s="522"/>
    </row>
    <row r="655" ht="12.75">
      <c r="AD655" s="522"/>
    </row>
    <row r="656" ht="12.75">
      <c r="AD656" s="522"/>
    </row>
    <row r="657" ht="12.75">
      <c r="AD657" s="522"/>
    </row>
    <row r="658" ht="12.75">
      <c r="AD658" s="522"/>
    </row>
    <row r="659" ht="12.75">
      <c r="AD659" s="522"/>
    </row>
    <row r="660" ht="12.75">
      <c r="AD660" s="522"/>
    </row>
    <row r="661" ht="12.75">
      <c r="AD661" s="522"/>
    </row>
    <row r="662" ht="12.75">
      <c r="AD662" s="522"/>
    </row>
    <row r="663" ht="12.75">
      <c r="AD663" s="522"/>
    </row>
    <row r="664" ht="12.75">
      <c r="AD664" s="522"/>
    </row>
    <row r="665" ht="12.75">
      <c r="AD665" s="522"/>
    </row>
    <row r="666" ht="12.75">
      <c r="AD666" s="522"/>
    </row>
    <row r="667" ht="12.75">
      <c r="AD667" s="522"/>
    </row>
    <row r="668" ht="12.75">
      <c r="AD668" s="522"/>
    </row>
    <row r="669" ht="12.75">
      <c r="AD669" s="522"/>
    </row>
    <row r="670" ht="12.75">
      <c r="AD670" s="522"/>
    </row>
    <row r="671" ht="12.75">
      <c r="AD671" s="522"/>
    </row>
    <row r="672" ht="12.75">
      <c r="AD672" s="522"/>
    </row>
    <row r="673" ht="12.75">
      <c r="AD673" s="522"/>
    </row>
    <row r="674" ht="12.75">
      <c r="AD674" s="522"/>
    </row>
    <row r="675" ht="12.75">
      <c r="AD675" s="522"/>
    </row>
    <row r="676" ht="12.75">
      <c r="AD676" s="522"/>
    </row>
    <row r="677" ht="12.75">
      <c r="AD677" s="522"/>
    </row>
    <row r="678" ht="12.75">
      <c r="AD678" s="522"/>
    </row>
    <row r="679" ht="12.75">
      <c r="AD679" s="522"/>
    </row>
    <row r="680" ht="12.75">
      <c r="AD680" s="522"/>
    </row>
    <row r="681" ht="12.75">
      <c r="AD681" s="522"/>
    </row>
    <row r="682" ht="12.75">
      <c r="AD682" s="522"/>
    </row>
    <row r="683" ht="12.75">
      <c r="AD683" s="522"/>
    </row>
    <row r="684" ht="12.75">
      <c r="AD684" s="522"/>
    </row>
    <row r="685" ht="12.75">
      <c r="AD685" s="522"/>
    </row>
    <row r="686" ht="12.75">
      <c r="AD686" s="522"/>
    </row>
    <row r="687" ht="12.75">
      <c r="AD687" s="522"/>
    </row>
    <row r="688" ht="12.75">
      <c r="AD688" s="522"/>
    </row>
    <row r="689" ht="12.75">
      <c r="AD689" s="522"/>
    </row>
    <row r="690" ht="12.75">
      <c r="AD690" s="522"/>
    </row>
    <row r="691" ht="12.75">
      <c r="AD691" s="522"/>
    </row>
    <row r="692" ht="12.75">
      <c r="AD692" s="522"/>
    </row>
    <row r="693" ht="12.75">
      <c r="AD693" s="522"/>
    </row>
    <row r="694" ht="12.75">
      <c r="AD694" s="522"/>
    </row>
    <row r="695" ht="12.75">
      <c r="AD695" s="522"/>
    </row>
    <row r="696" ht="12.75">
      <c r="AD696" s="522"/>
    </row>
    <row r="697" ht="12.75">
      <c r="AD697" s="522"/>
    </row>
    <row r="698" ht="12.75">
      <c r="AD698" s="522"/>
    </row>
    <row r="699" ht="12.75">
      <c r="AD699" s="522"/>
    </row>
    <row r="700" ht="12.75">
      <c r="AD700" s="522"/>
    </row>
    <row r="701" ht="12.75">
      <c r="AD701" s="522"/>
    </row>
    <row r="702" ht="12.75">
      <c r="AD702" s="522"/>
    </row>
    <row r="703" ht="12.75">
      <c r="AD703" s="522"/>
    </row>
    <row r="704" ht="12.75">
      <c r="AD704" s="522"/>
    </row>
    <row r="705" ht="12.75">
      <c r="AD705" s="522"/>
    </row>
    <row r="706" ht="12.75">
      <c r="AD706" s="522"/>
    </row>
    <row r="707" ht="12.75">
      <c r="AD707" s="522"/>
    </row>
    <row r="708" ht="12.75">
      <c r="AD708" s="522"/>
    </row>
    <row r="709" ht="12.75">
      <c r="AD709" s="522"/>
    </row>
    <row r="710" ht="12.75">
      <c r="AD710" s="522"/>
    </row>
    <row r="711" ht="12.75">
      <c r="AD711" s="522"/>
    </row>
    <row r="712" ht="12.75">
      <c r="AD712" s="522"/>
    </row>
    <row r="713" ht="12.75">
      <c r="AD713" s="522"/>
    </row>
    <row r="714" ht="12.75">
      <c r="AD714" s="522"/>
    </row>
    <row r="715" ht="12.75">
      <c r="AD715" s="522"/>
    </row>
    <row r="716" ht="12.75">
      <c r="AD716" s="522"/>
    </row>
    <row r="717" ht="12.75">
      <c r="AD717" s="522"/>
    </row>
    <row r="718" ht="12.75">
      <c r="AD718" s="522"/>
    </row>
    <row r="719" ht="12.75">
      <c r="AD719" s="522"/>
    </row>
    <row r="720" ht="12.75">
      <c r="AD720" s="522"/>
    </row>
    <row r="721" ht="12.75">
      <c r="AD721" s="522"/>
    </row>
    <row r="722" ht="12.75">
      <c r="AD722" s="522"/>
    </row>
    <row r="723" ht="12.75">
      <c r="AD723" s="522"/>
    </row>
    <row r="724" ht="12.75">
      <c r="AD724" s="522"/>
    </row>
    <row r="725" ht="12.75">
      <c r="AD725" s="522"/>
    </row>
    <row r="726" ht="12.75">
      <c r="AD726" s="522"/>
    </row>
    <row r="727" ht="12.75">
      <c r="AD727" s="522"/>
    </row>
    <row r="728" ht="12.75">
      <c r="AD728" s="522"/>
    </row>
    <row r="729" ht="12.75">
      <c r="AD729" s="522"/>
    </row>
    <row r="730" ht="12.75">
      <c r="AD730" s="522"/>
    </row>
    <row r="731" ht="12.75">
      <c r="AD731" s="522"/>
    </row>
    <row r="732" ht="12.75">
      <c r="AD732" s="522"/>
    </row>
    <row r="733" ht="12.75">
      <c r="AD733" s="522"/>
    </row>
    <row r="734" ht="12.75">
      <c r="AD734" s="522"/>
    </row>
    <row r="735" ht="12.75">
      <c r="AD735" s="522"/>
    </row>
    <row r="736" ht="12.75">
      <c r="AD736" s="522"/>
    </row>
    <row r="737" ht="12.75">
      <c r="AD737" s="522"/>
    </row>
    <row r="738" ht="12.75">
      <c r="AD738" s="522"/>
    </row>
    <row r="739" ht="12.75">
      <c r="AD739" s="522"/>
    </row>
    <row r="740" ht="12.75">
      <c r="AD740" s="522"/>
    </row>
    <row r="741" ht="12.75">
      <c r="AD741" s="522"/>
    </row>
    <row r="742" ht="12.75">
      <c r="AD742" s="522"/>
    </row>
    <row r="743" ht="12.75">
      <c r="AD743" s="522"/>
    </row>
    <row r="744" ht="12.75">
      <c r="AD744" s="522"/>
    </row>
    <row r="745" ht="12.75">
      <c r="AD745" s="522"/>
    </row>
    <row r="746" ht="12.75">
      <c r="AD746" s="522"/>
    </row>
    <row r="747" ht="12.75">
      <c r="AD747" s="522"/>
    </row>
    <row r="748" ht="12.75">
      <c r="AD748" s="522"/>
    </row>
    <row r="749" ht="12.75">
      <c r="AD749" s="522"/>
    </row>
    <row r="750" ht="12.75">
      <c r="AD750" s="522"/>
    </row>
    <row r="751" ht="12.75">
      <c r="AD751" s="522"/>
    </row>
    <row r="752" ht="12.75">
      <c r="AD752" s="522"/>
    </row>
    <row r="753" ht="12.75">
      <c r="AD753" s="522"/>
    </row>
    <row r="754" ht="12.75">
      <c r="AD754" s="522"/>
    </row>
    <row r="755" ht="12.75">
      <c r="AD755" s="522"/>
    </row>
    <row r="756" ht="12.75">
      <c r="AD756" s="522"/>
    </row>
    <row r="757" ht="12.75">
      <c r="AD757" s="522"/>
    </row>
    <row r="758" ht="12.75">
      <c r="AD758" s="522"/>
    </row>
    <row r="759" ht="12.75">
      <c r="AD759" s="522"/>
    </row>
    <row r="760" ht="12.75">
      <c r="AD760" s="522"/>
    </row>
    <row r="761" ht="12.75">
      <c r="AD761" s="522"/>
    </row>
    <row r="762" ht="12.75">
      <c r="AD762" s="522"/>
    </row>
    <row r="763" ht="12.75">
      <c r="AD763" s="522"/>
    </row>
    <row r="764" ht="12.75">
      <c r="AD764" s="522"/>
    </row>
    <row r="765" ht="12.75">
      <c r="AD765" s="522"/>
    </row>
    <row r="766" ht="12.75">
      <c r="AD766" s="522"/>
    </row>
    <row r="767" ht="12.75">
      <c r="AD767" s="522"/>
    </row>
    <row r="768" ht="12.75">
      <c r="AD768" s="522"/>
    </row>
    <row r="769" ht="12.75">
      <c r="AD769" s="522"/>
    </row>
    <row r="770" ht="12.75">
      <c r="AD770" s="522"/>
    </row>
    <row r="771" ht="12.75">
      <c r="AD771" s="522"/>
    </row>
    <row r="772" ht="12.75">
      <c r="AD772" s="522"/>
    </row>
    <row r="773" ht="12.75">
      <c r="AD773" s="522"/>
    </row>
    <row r="774" ht="12.75">
      <c r="AD774" s="522"/>
    </row>
    <row r="775" ht="12.75">
      <c r="AD775" s="522"/>
    </row>
    <row r="776" ht="12.75">
      <c r="AD776" s="522"/>
    </row>
    <row r="777" ht="12.75">
      <c r="AD777" s="522"/>
    </row>
    <row r="778" ht="12.75">
      <c r="AD778" s="522"/>
    </row>
    <row r="779" ht="12.75">
      <c r="AD779" s="522"/>
    </row>
    <row r="780" ht="12.75">
      <c r="AD780" s="522"/>
    </row>
    <row r="781" ht="12.75">
      <c r="AD781" s="522"/>
    </row>
    <row r="782" ht="12.75">
      <c r="AD782" s="522"/>
    </row>
    <row r="783" ht="12.75">
      <c r="AD783" s="522"/>
    </row>
    <row r="784" ht="12.75">
      <c r="AD784" s="522"/>
    </row>
    <row r="785" ht="12.75">
      <c r="AD785" s="522"/>
    </row>
    <row r="786" ht="12.75">
      <c r="AD786" s="522"/>
    </row>
    <row r="787" ht="12.75">
      <c r="AD787" s="522"/>
    </row>
    <row r="788" ht="12.75">
      <c r="AD788" s="522"/>
    </row>
    <row r="789" ht="12.75">
      <c r="AD789" s="522"/>
    </row>
    <row r="790" ht="12.75">
      <c r="AD790" s="522"/>
    </row>
    <row r="791" ht="12.75">
      <c r="AD791" s="522"/>
    </row>
    <row r="792" ht="12.75">
      <c r="AD792" s="522"/>
    </row>
    <row r="793" ht="12.75">
      <c r="AD793" s="522"/>
    </row>
    <row r="794" ht="12.75">
      <c r="AD794" s="522"/>
    </row>
    <row r="795" ht="12.75">
      <c r="AD795" s="522"/>
    </row>
    <row r="796" ht="12.75">
      <c r="AD796" s="522"/>
    </row>
    <row r="797" ht="12.75">
      <c r="AD797" s="522"/>
    </row>
    <row r="798" ht="12.75">
      <c r="AD798" s="522"/>
    </row>
    <row r="799" ht="12.75">
      <c r="AD799" s="522"/>
    </row>
    <row r="800" ht="12.75">
      <c r="AD800" s="522"/>
    </row>
    <row r="801" ht="12.75">
      <c r="AD801" s="522"/>
    </row>
    <row r="802" ht="12.75">
      <c r="AD802" s="522"/>
    </row>
    <row r="803" ht="12.75">
      <c r="AD803" s="522"/>
    </row>
    <row r="804" ht="12.75">
      <c r="AD804" s="522"/>
    </row>
    <row r="805" ht="12.75">
      <c r="AD805" s="522"/>
    </row>
    <row r="806" ht="12.75">
      <c r="AD806" s="522"/>
    </row>
    <row r="807" ht="12.75">
      <c r="AD807" s="522"/>
    </row>
    <row r="808" ht="12.75">
      <c r="AD808" s="522"/>
    </row>
    <row r="809" ht="12.75">
      <c r="AD809" s="522"/>
    </row>
    <row r="810" ht="12.75">
      <c r="AD810" s="522"/>
    </row>
    <row r="811" ht="12.75">
      <c r="AD811" s="522"/>
    </row>
    <row r="812" ht="12.75">
      <c r="AD812" s="522"/>
    </row>
    <row r="813" ht="12.75">
      <c r="AD813" s="522"/>
    </row>
    <row r="814" ht="12.75">
      <c r="AD814" s="522"/>
    </row>
    <row r="815" ht="12.75">
      <c r="AD815" s="522"/>
    </row>
    <row r="816" ht="12.75">
      <c r="AD816" s="522"/>
    </row>
    <row r="817" ht="12.75">
      <c r="AD817" s="522"/>
    </row>
    <row r="818" ht="12.75">
      <c r="AD818" s="522"/>
    </row>
    <row r="819" ht="12.75">
      <c r="AD819" s="522"/>
    </row>
    <row r="820" ht="12.75">
      <c r="AD820" s="522"/>
    </row>
    <row r="821" ht="12.75">
      <c r="AD821" s="522"/>
    </row>
    <row r="822" ht="12.75">
      <c r="AD822" s="522"/>
    </row>
    <row r="823" ht="12.75">
      <c r="AD823" s="522"/>
    </row>
    <row r="824" ht="12.75">
      <c r="AD824" s="522"/>
    </row>
    <row r="825" ht="12.75">
      <c r="AD825" s="522"/>
    </row>
    <row r="826" ht="12.75">
      <c r="AD826" s="522"/>
    </row>
    <row r="827" ht="12.75">
      <c r="AD827" s="522"/>
    </row>
    <row r="828" ht="12.75">
      <c r="AD828" s="522"/>
    </row>
    <row r="829" ht="12.75">
      <c r="AD829" s="522"/>
    </row>
    <row r="830" ht="12.75">
      <c r="AD830" s="522"/>
    </row>
    <row r="831" ht="12.75">
      <c r="AD831" s="522"/>
    </row>
    <row r="832" ht="12.75">
      <c r="AD832" s="522"/>
    </row>
    <row r="833" ht="12.75">
      <c r="AD833" s="522"/>
    </row>
    <row r="834" ht="12.75">
      <c r="AD834" s="522"/>
    </row>
    <row r="835" ht="12.75">
      <c r="AD835" s="522"/>
    </row>
    <row r="836" ht="12.75">
      <c r="AD836" s="522"/>
    </row>
    <row r="837" ht="12.75">
      <c r="AD837" s="522"/>
    </row>
    <row r="838" ht="12.75">
      <c r="AD838" s="522"/>
    </row>
    <row r="839" ht="12.75">
      <c r="AD839" s="522"/>
    </row>
    <row r="840" ht="12.75">
      <c r="AD840" s="522"/>
    </row>
    <row r="841" ht="12.75">
      <c r="AD841" s="522"/>
    </row>
    <row r="842" ht="12.75">
      <c r="AD842" s="522"/>
    </row>
    <row r="843" ht="12.75">
      <c r="AD843" s="522"/>
    </row>
    <row r="844" ht="12.75">
      <c r="AD844" s="522"/>
    </row>
    <row r="845" ht="12.75">
      <c r="AD845" s="522"/>
    </row>
    <row r="846" ht="12.75">
      <c r="AD846" s="522"/>
    </row>
    <row r="847" ht="12.75">
      <c r="AD847" s="522"/>
    </row>
    <row r="848" ht="12.75">
      <c r="AD848" s="522"/>
    </row>
    <row r="849" ht="12.75">
      <c r="AD849" s="522"/>
    </row>
    <row r="850" ht="12.75">
      <c r="AD850" s="522"/>
    </row>
    <row r="851" ht="12.75">
      <c r="AD851" s="522"/>
    </row>
    <row r="852" ht="12.75">
      <c r="AD852" s="522"/>
    </row>
    <row r="853" ht="12.75">
      <c r="AD853" s="522"/>
    </row>
    <row r="854" ht="12.75">
      <c r="AD854" s="522"/>
    </row>
    <row r="855" ht="12.75">
      <c r="AD855" s="522"/>
    </row>
    <row r="856" ht="12.75">
      <c r="AD856" s="522"/>
    </row>
    <row r="857" ht="12.75">
      <c r="AD857" s="522"/>
    </row>
    <row r="858" ht="12.75">
      <c r="AD858" s="522"/>
    </row>
    <row r="859" ht="12.75">
      <c r="AD859" s="522"/>
    </row>
    <row r="860" ht="12.75">
      <c r="AD860" s="522"/>
    </row>
    <row r="861" ht="12.75">
      <c r="AD861" s="522"/>
    </row>
    <row r="862" ht="12.75">
      <c r="AD862" s="522"/>
    </row>
    <row r="863" ht="12.75">
      <c r="AD863" s="522"/>
    </row>
    <row r="864" ht="12.75">
      <c r="AD864" s="522"/>
    </row>
    <row r="865" ht="12.75">
      <c r="AD865" s="522"/>
    </row>
    <row r="866" ht="12.75">
      <c r="AD866" s="522"/>
    </row>
    <row r="867" ht="12.75">
      <c r="AD867" s="522"/>
    </row>
    <row r="868" ht="12.75">
      <c r="AD868" s="522"/>
    </row>
    <row r="869" ht="12.75">
      <c r="AD869" s="522"/>
    </row>
    <row r="870" ht="12.75">
      <c r="AD870" s="522"/>
    </row>
    <row r="871" ht="12.75">
      <c r="AD871" s="522"/>
    </row>
    <row r="872" ht="12.75">
      <c r="AD872" s="522"/>
    </row>
    <row r="873" ht="12.75">
      <c r="AD873" s="522"/>
    </row>
    <row r="874" ht="12.75">
      <c r="AD874" s="522"/>
    </row>
    <row r="875" ht="12.75">
      <c r="AD875" s="522"/>
    </row>
    <row r="876" ht="12.75">
      <c r="AD876" s="522"/>
    </row>
    <row r="877" ht="12.75">
      <c r="AD877" s="522"/>
    </row>
    <row r="878" ht="12.75">
      <c r="AD878" s="522"/>
    </row>
    <row r="879" ht="12.75">
      <c r="AD879" s="522"/>
    </row>
    <row r="880" ht="12.75">
      <c r="AD880" s="522"/>
    </row>
    <row r="881" ht="12.75">
      <c r="AD881" s="522"/>
    </row>
    <row r="882" ht="12.75">
      <c r="AD882" s="522"/>
    </row>
    <row r="883" ht="12.75">
      <c r="AD883" s="522"/>
    </row>
    <row r="884" ht="12.75">
      <c r="AD884" s="522"/>
    </row>
    <row r="885" ht="12.75">
      <c r="AD885" s="522"/>
    </row>
    <row r="886" ht="12.75">
      <c r="AD886" s="522"/>
    </row>
    <row r="887" ht="12.75">
      <c r="AD887" s="522"/>
    </row>
    <row r="888" ht="12.75">
      <c r="AD888" s="522"/>
    </row>
    <row r="889" ht="12.75">
      <c r="AD889" s="522"/>
    </row>
    <row r="890" ht="12.75">
      <c r="AD890" s="522"/>
    </row>
    <row r="891" ht="12.75">
      <c r="AD891" s="522"/>
    </row>
    <row r="892" ht="12.75">
      <c r="AD892" s="522"/>
    </row>
    <row r="893" ht="12.75">
      <c r="AD893" s="522"/>
    </row>
    <row r="894" ht="12.75">
      <c r="AD894" s="522"/>
    </row>
    <row r="895" ht="12.75">
      <c r="AD895" s="522"/>
    </row>
    <row r="896" ht="12.75">
      <c r="AD896" s="522"/>
    </row>
    <row r="897" ht="12.75">
      <c r="AD897" s="522"/>
    </row>
    <row r="898" ht="12.75">
      <c r="AD898" s="522"/>
    </row>
    <row r="899" ht="12.75">
      <c r="AD899" s="522"/>
    </row>
    <row r="900" ht="12.75">
      <c r="AD900" s="522"/>
    </row>
    <row r="901" ht="12.75">
      <c r="AD901" s="522"/>
    </row>
    <row r="902" ht="12.75">
      <c r="AD902" s="522"/>
    </row>
    <row r="903" ht="12.75">
      <c r="AD903" s="522"/>
    </row>
    <row r="904" ht="12.75">
      <c r="AD904" s="522"/>
    </row>
    <row r="905" ht="12.75">
      <c r="AD905" s="522"/>
    </row>
    <row r="906" ht="12.75">
      <c r="AD906" s="522"/>
    </row>
    <row r="907" ht="12.75">
      <c r="AD907" s="522"/>
    </row>
    <row r="908" ht="12.75">
      <c r="AD908" s="522"/>
    </row>
    <row r="909" ht="12.75">
      <c r="AD909" s="522"/>
    </row>
    <row r="910" ht="12.75">
      <c r="AD910" s="522"/>
    </row>
    <row r="911" ht="12.75">
      <c r="AD911" s="522"/>
    </row>
    <row r="912" ht="12.75">
      <c r="AD912" s="522"/>
    </row>
    <row r="913" ht="12.75">
      <c r="AD913" s="522"/>
    </row>
    <row r="914" ht="12.75">
      <c r="AD914" s="522"/>
    </row>
    <row r="915" ht="12.75">
      <c r="AD915" s="522"/>
    </row>
    <row r="916" ht="12.75">
      <c r="AD916" s="522"/>
    </row>
    <row r="917" ht="12.75">
      <c r="AD917" s="522"/>
    </row>
    <row r="918" ht="12.75">
      <c r="AD918" s="522"/>
    </row>
    <row r="919" ht="12.75">
      <c r="AD919" s="522"/>
    </row>
    <row r="920" ht="12.75">
      <c r="AD920" s="522"/>
    </row>
    <row r="921" ht="12.75">
      <c r="AD921" s="522"/>
    </row>
    <row r="922" ht="12.75">
      <c r="AD922" s="522"/>
    </row>
    <row r="923" ht="12.75">
      <c r="AD923" s="522"/>
    </row>
    <row r="924" ht="12.75">
      <c r="AD924" s="522"/>
    </row>
    <row r="925" ht="12.75">
      <c r="AD925" s="522"/>
    </row>
    <row r="926" ht="12.75">
      <c r="AD926" s="522"/>
    </row>
    <row r="927" ht="12.75">
      <c r="AD927" s="522"/>
    </row>
    <row r="928" ht="12.75">
      <c r="AD928" s="522"/>
    </row>
    <row r="929" ht="12.75">
      <c r="AD929" s="522"/>
    </row>
    <row r="930" ht="12.75">
      <c r="AD930" s="522"/>
    </row>
    <row r="931" ht="12.75">
      <c r="AD931" s="522"/>
    </row>
    <row r="932" ht="12.75">
      <c r="AD932" s="522"/>
    </row>
    <row r="933" ht="12.75">
      <c r="AD933" s="522"/>
    </row>
    <row r="934" ht="12.75">
      <c r="AD934" s="522"/>
    </row>
    <row r="935" ht="12.75">
      <c r="AD935" s="522"/>
    </row>
    <row r="936" ht="12.75">
      <c r="AD936" s="522"/>
    </row>
    <row r="937" ht="12.75">
      <c r="AD937" s="522"/>
    </row>
    <row r="938" ht="12.75">
      <c r="AD938" s="522"/>
    </row>
    <row r="939" ht="12.75">
      <c r="AD939" s="522"/>
    </row>
    <row r="940" ht="12.75">
      <c r="AD940" s="522"/>
    </row>
    <row r="941" ht="12.75">
      <c r="AD941" s="522"/>
    </row>
    <row r="942" ht="12.75">
      <c r="AD942" s="522"/>
    </row>
    <row r="943" ht="12.75">
      <c r="AD943" s="522"/>
    </row>
    <row r="944" ht="12.75">
      <c r="AD944" s="522"/>
    </row>
    <row r="945" ht="12.75">
      <c r="AD945" s="522"/>
    </row>
    <row r="946" ht="12.75">
      <c r="AD946" s="522"/>
    </row>
    <row r="947" ht="12.75">
      <c r="AD947" s="522"/>
    </row>
    <row r="948" ht="12.75">
      <c r="AD948" s="522"/>
    </row>
    <row r="949" ht="12.75">
      <c r="AD949" s="522"/>
    </row>
    <row r="950" ht="12.75">
      <c r="AD950" s="522"/>
    </row>
    <row r="951" ht="12.75">
      <c r="AD951" s="522"/>
    </row>
    <row r="952" ht="12.75">
      <c r="AD952" s="522"/>
    </row>
    <row r="953" ht="12.75">
      <c r="AD953" s="522"/>
    </row>
    <row r="954" ht="12.75">
      <c r="AD954" s="522"/>
    </row>
    <row r="955" ht="12.75">
      <c r="AD955" s="522"/>
    </row>
    <row r="956" ht="12.75">
      <c r="AD956" s="522"/>
    </row>
    <row r="957" ht="12.75">
      <c r="AD957" s="522"/>
    </row>
    <row r="958" ht="12.75">
      <c r="AD958" s="522"/>
    </row>
    <row r="959" ht="12.75">
      <c r="AD959" s="522"/>
    </row>
    <row r="960" ht="12.75">
      <c r="AD960" s="522"/>
    </row>
    <row r="961" ht="12.75">
      <c r="AD961" s="522"/>
    </row>
    <row r="962" ht="12.75">
      <c r="AD962" s="522"/>
    </row>
    <row r="963" ht="12.75">
      <c r="AD963" s="522"/>
    </row>
    <row r="964" ht="12.75">
      <c r="AD964" s="522"/>
    </row>
    <row r="965" ht="12.75">
      <c r="AD965" s="522"/>
    </row>
    <row r="966" ht="12.75">
      <c r="AD966" s="522"/>
    </row>
    <row r="967" ht="12.75">
      <c r="AD967" s="522"/>
    </row>
    <row r="968" ht="12.75">
      <c r="AD968" s="522"/>
    </row>
    <row r="969" ht="12.75">
      <c r="AD969" s="522"/>
    </row>
    <row r="970" ht="12.75">
      <c r="AD970" s="522"/>
    </row>
    <row r="971" ht="12.75">
      <c r="AD971" s="522"/>
    </row>
    <row r="972" ht="12.75">
      <c r="AD972" s="522"/>
    </row>
    <row r="973" ht="12.75">
      <c r="AD973" s="522"/>
    </row>
    <row r="974" ht="12.75">
      <c r="AD974" s="522"/>
    </row>
    <row r="975" ht="12.75">
      <c r="AD975" s="522"/>
    </row>
    <row r="976" ht="12.75">
      <c r="AD976" s="522"/>
    </row>
    <row r="977" ht="12.75">
      <c r="AD977" s="522"/>
    </row>
    <row r="978" ht="12.75">
      <c r="AD978" s="522"/>
    </row>
    <row r="979" ht="12.75">
      <c r="AD979" s="522"/>
    </row>
    <row r="980" ht="12.75">
      <c r="AD980" s="522"/>
    </row>
    <row r="981" ht="12.75">
      <c r="AD981" s="522"/>
    </row>
    <row r="982" ht="12.75">
      <c r="AD982" s="522"/>
    </row>
    <row r="983" ht="12.75">
      <c r="AD983" s="522"/>
    </row>
    <row r="984" ht="12.75">
      <c r="AD984" s="522"/>
    </row>
    <row r="985" ht="12.75">
      <c r="AD985" s="522"/>
    </row>
    <row r="986" ht="12.75">
      <c r="AD986" s="522"/>
    </row>
    <row r="987" ht="12.75">
      <c r="AD987" s="522"/>
    </row>
    <row r="988" ht="12.75">
      <c r="AD988" s="522"/>
    </row>
    <row r="989" ht="12.75">
      <c r="AD989" s="522"/>
    </row>
    <row r="990" ht="12.75">
      <c r="AD990" s="522"/>
    </row>
    <row r="991" ht="12.75">
      <c r="AD991" s="522"/>
    </row>
    <row r="992" ht="12.75">
      <c r="AD992" s="522"/>
    </row>
    <row r="993" ht="12.75">
      <c r="AD993" s="522"/>
    </row>
    <row r="994" ht="12.75">
      <c r="AD994" s="522"/>
    </row>
    <row r="995" ht="12.75">
      <c r="AD995" s="522"/>
    </row>
    <row r="996" ht="12.75">
      <c r="AD996" s="522"/>
    </row>
    <row r="997" ht="12.75">
      <c r="AD997" s="522"/>
    </row>
    <row r="998" ht="12.75">
      <c r="AD998" s="522"/>
    </row>
    <row r="999" ht="12.75">
      <c r="AD999" s="522"/>
    </row>
    <row r="1000" ht="12.75">
      <c r="AD1000" s="522"/>
    </row>
    <row r="1001" ht="12.75">
      <c r="AD1001" s="522"/>
    </row>
    <row r="1002" ht="12.75">
      <c r="AD1002" s="522"/>
    </row>
    <row r="1003" ht="12.75">
      <c r="AD1003" s="522"/>
    </row>
    <row r="1004" ht="12.75">
      <c r="AD1004" s="522"/>
    </row>
    <row r="1005" ht="12.75">
      <c r="AD1005" s="522"/>
    </row>
    <row r="1006" ht="12.75">
      <c r="AD1006" s="522"/>
    </row>
    <row r="1007" ht="12.75">
      <c r="AD1007" s="522"/>
    </row>
    <row r="1008" ht="12.75">
      <c r="AD1008" s="522"/>
    </row>
    <row r="1009" ht="12.75">
      <c r="AD1009" s="522"/>
    </row>
    <row r="1010" ht="12.75">
      <c r="AD1010" s="522"/>
    </row>
    <row r="1011" ht="12.75">
      <c r="AD1011" s="522"/>
    </row>
    <row r="1012" ht="12.75">
      <c r="AD1012" s="522"/>
    </row>
    <row r="1013" ht="12.75">
      <c r="AD1013" s="522"/>
    </row>
    <row r="1014" ht="12.75">
      <c r="AD1014" s="522"/>
    </row>
    <row r="1015" ht="12.75">
      <c r="AD1015" s="522"/>
    </row>
    <row r="1016" ht="12.75">
      <c r="AD1016" s="522"/>
    </row>
    <row r="1017" ht="12.75">
      <c r="AD1017" s="522"/>
    </row>
    <row r="1018" ht="12.75">
      <c r="AD1018" s="522"/>
    </row>
    <row r="1019" ht="12.75">
      <c r="AD1019" s="522"/>
    </row>
    <row r="1020" ht="12.75">
      <c r="AD1020" s="522"/>
    </row>
    <row r="1021" ht="12.75">
      <c r="AD1021" s="522"/>
    </row>
    <row r="1022" ht="12.75">
      <c r="AD1022" s="522"/>
    </row>
    <row r="1023" ht="12.75">
      <c r="AD1023" s="522"/>
    </row>
    <row r="1024" ht="12.75">
      <c r="AD1024" s="522"/>
    </row>
    <row r="1025" ht="12.75">
      <c r="AD1025" s="522"/>
    </row>
    <row r="1026" ht="12.75">
      <c r="AD1026" s="522"/>
    </row>
    <row r="1027" ht="12.75">
      <c r="AD1027" s="522"/>
    </row>
    <row r="1028" ht="12.75">
      <c r="AD1028" s="522"/>
    </row>
    <row r="1029" ht="12.75">
      <c r="AD1029" s="522"/>
    </row>
    <row r="1030" ht="12.75">
      <c r="AD1030" s="522"/>
    </row>
    <row r="1031" ht="12.75">
      <c r="AD1031" s="522"/>
    </row>
    <row r="1032" ht="12.75">
      <c r="AD1032" s="522"/>
    </row>
    <row r="1033" ht="12.75">
      <c r="AD1033" s="522"/>
    </row>
    <row r="1034" ht="12.75">
      <c r="AD1034" s="522"/>
    </row>
    <row r="1035" ht="12.75">
      <c r="AD1035" s="522"/>
    </row>
    <row r="1036" ht="12.75">
      <c r="AD1036" s="522"/>
    </row>
    <row r="1037" ht="12.75">
      <c r="AD1037" s="522"/>
    </row>
    <row r="1038" ht="12.75">
      <c r="AD1038" s="522"/>
    </row>
    <row r="1039" ht="12.75">
      <c r="AD1039" s="522"/>
    </row>
    <row r="1040" ht="12.75">
      <c r="AD1040" s="522"/>
    </row>
    <row r="1041" ht="12.75">
      <c r="AD1041" s="522"/>
    </row>
    <row r="1042" ht="12.75">
      <c r="AD1042" s="522"/>
    </row>
    <row r="1043" ht="12.75">
      <c r="AD1043" s="522"/>
    </row>
    <row r="1044" ht="12.75">
      <c r="AD1044" s="522"/>
    </row>
    <row r="1045" ht="12.75">
      <c r="AD1045" s="522"/>
    </row>
    <row r="1046" ht="12.75">
      <c r="AD1046" s="522"/>
    </row>
    <row r="1047" ht="12.75">
      <c r="AD1047" s="522"/>
    </row>
    <row r="1048" ht="12.75">
      <c r="AD1048" s="522"/>
    </row>
    <row r="1049" ht="12.75">
      <c r="AD1049" s="522"/>
    </row>
    <row r="1050" ht="12.75">
      <c r="AD1050" s="522"/>
    </row>
    <row r="1051" ht="12.75">
      <c r="AD1051" s="522"/>
    </row>
    <row r="1052" ht="12.75">
      <c r="AD1052" s="522"/>
    </row>
    <row r="1053" ht="12.75">
      <c r="AD1053" s="522"/>
    </row>
    <row r="1054" ht="12.75">
      <c r="AD1054" s="522"/>
    </row>
    <row r="1055" ht="12.75">
      <c r="AD1055" s="522"/>
    </row>
    <row r="1056" ht="12.75">
      <c r="AD1056" s="522"/>
    </row>
    <row r="1057" ht="12.75">
      <c r="AD1057" s="522"/>
    </row>
    <row r="1058" ht="12.75">
      <c r="AD1058" s="522"/>
    </row>
    <row r="1059" ht="12.75">
      <c r="AD1059" s="522"/>
    </row>
    <row r="1060" ht="12.75">
      <c r="AD1060" s="522"/>
    </row>
    <row r="1061" ht="12.75">
      <c r="AD1061" s="522"/>
    </row>
    <row r="1062" ht="12.75">
      <c r="AD1062" s="522"/>
    </row>
    <row r="1063" ht="12.75">
      <c r="AD1063" s="522"/>
    </row>
    <row r="1064" ht="12.75">
      <c r="AD1064" s="522"/>
    </row>
    <row r="1065" ht="12.75">
      <c r="AD1065" s="522"/>
    </row>
    <row r="1066" ht="12.75">
      <c r="AD1066" s="522"/>
    </row>
    <row r="1067" ht="12.75">
      <c r="AD1067" s="522"/>
    </row>
    <row r="1068" ht="12.75">
      <c r="AD1068" s="522"/>
    </row>
    <row r="1069" ht="12.75">
      <c r="AD1069" s="522"/>
    </row>
    <row r="1070" ht="12.75">
      <c r="AD1070" s="522"/>
    </row>
    <row r="1071" ht="12.75">
      <c r="AD1071" s="522"/>
    </row>
    <row r="1072" ht="12.75">
      <c r="AD1072" s="522"/>
    </row>
    <row r="1073" ht="12.75">
      <c r="AD1073" s="522"/>
    </row>
    <row r="1074" ht="12.75">
      <c r="AD1074" s="522"/>
    </row>
    <row r="1075" ht="12.75">
      <c r="AD1075" s="522"/>
    </row>
    <row r="1076" ht="12.75">
      <c r="AD1076" s="522"/>
    </row>
    <row r="1077" ht="12.75">
      <c r="AD1077" s="522"/>
    </row>
    <row r="1078" ht="12.75">
      <c r="AD1078" s="522"/>
    </row>
    <row r="1079" ht="12.75">
      <c r="AD1079" s="522"/>
    </row>
    <row r="1080" ht="12.75">
      <c r="AD1080" s="522"/>
    </row>
    <row r="1081" ht="12.75">
      <c r="AD1081" s="522"/>
    </row>
    <row r="1082" ht="12.75">
      <c r="AD1082" s="522"/>
    </row>
    <row r="1083" ht="12.75">
      <c r="AD1083" s="522"/>
    </row>
    <row r="1084" ht="12.75">
      <c r="AD1084" s="522"/>
    </row>
    <row r="1085" ht="12.75">
      <c r="AD1085" s="522"/>
    </row>
    <row r="1086" ht="12.75">
      <c r="AD1086" s="522"/>
    </row>
    <row r="1087" ht="12.75">
      <c r="AD1087" s="522"/>
    </row>
    <row r="1088" ht="12.75">
      <c r="AD1088" s="522"/>
    </row>
    <row r="1089" ht="12.75">
      <c r="AD1089" s="522"/>
    </row>
    <row r="1090" ht="12.75">
      <c r="AD1090" s="522"/>
    </row>
    <row r="1091" ht="12.75">
      <c r="AD1091" s="522"/>
    </row>
    <row r="1092" ht="12.75">
      <c r="AD1092" s="522"/>
    </row>
    <row r="1093" ht="12.75">
      <c r="AD1093" s="522"/>
    </row>
    <row r="1094" ht="12.75">
      <c r="AD1094" s="522"/>
    </row>
    <row r="1095" ht="12.75">
      <c r="AD1095" s="522"/>
    </row>
    <row r="1096" ht="12.75">
      <c r="AD1096" s="522"/>
    </row>
    <row r="1097" ht="12.75">
      <c r="AD1097" s="522"/>
    </row>
    <row r="1098" ht="12.75">
      <c r="AD1098" s="522"/>
    </row>
    <row r="1099" ht="12.75">
      <c r="AD1099" s="522"/>
    </row>
    <row r="1100" ht="12.75">
      <c r="AD1100" s="522"/>
    </row>
    <row r="1101" ht="12.75">
      <c r="AD1101" s="522"/>
    </row>
    <row r="1102" ht="12.75">
      <c r="AD1102" s="522"/>
    </row>
    <row r="1103" ht="12.75">
      <c r="AD1103" s="522"/>
    </row>
    <row r="1104" ht="12.75">
      <c r="AD1104" s="522"/>
    </row>
    <row r="1105" ht="12.75">
      <c r="AD1105" s="522"/>
    </row>
    <row r="1106" ht="12.75">
      <c r="AD1106" s="522"/>
    </row>
    <row r="1107" ht="12.75">
      <c r="AD1107" s="522"/>
    </row>
    <row r="1108" ht="12.75">
      <c r="AD1108" s="522"/>
    </row>
    <row r="1109" ht="12.75">
      <c r="AD1109" s="522"/>
    </row>
    <row r="1110" ht="12.75">
      <c r="AD1110" s="522"/>
    </row>
    <row r="1111" ht="12.75">
      <c r="AD1111" s="522"/>
    </row>
    <row r="1112" ht="12.75">
      <c r="AD1112" s="522"/>
    </row>
    <row r="1113" ht="12.75">
      <c r="AD1113" s="522"/>
    </row>
    <row r="1114" ht="12.75">
      <c r="AD1114" s="522"/>
    </row>
    <row r="1115" ht="12.75">
      <c r="AD1115" s="522"/>
    </row>
    <row r="1116" ht="12.75">
      <c r="AD1116" s="522"/>
    </row>
    <row r="1117" ht="12.75">
      <c r="AD1117" s="522"/>
    </row>
    <row r="1118" ht="12.75">
      <c r="AD1118" s="522"/>
    </row>
    <row r="1119" ht="12.75">
      <c r="AD1119" s="522"/>
    </row>
    <row r="1120" ht="12.75">
      <c r="AD1120" s="522"/>
    </row>
    <row r="1121" ht="12.75">
      <c r="AD1121" s="522"/>
    </row>
    <row r="1122" ht="12.75">
      <c r="AD1122" s="522"/>
    </row>
    <row r="1123" ht="12.75">
      <c r="AD1123" s="522"/>
    </row>
    <row r="1124" ht="12.75">
      <c r="AD1124" s="522"/>
    </row>
    <row r="1125" ht="12.75">
      <c r="AD1125" s="522"/>
    </row>
    <row r="1126" ht="12.75">
      <c r="AD1126" s="522"/>
    </row>
    <row r="1127" ht="12.75">
      <c r="AD1127" s="522"/>
    </row>
    <row r="1128" ht="12.75">
      <c r="AD1128" s="522"/>
    </row>
    <row r="1129" ht="12.75">
      <c r="AD1129" s="522"/>
    </row>
    <row r="1130" ht="12.75">
      <c r="AD1130" s="522"/>
    </row>
    <row r="1131" ht="12.75">
      <c r="AD1131" s="522"/>
    </row>
    <row r="1132" ht="12.75">
      <c r="AD1132" s="522"/>
    </row>
    <row r="1133" ht="12.75">
      <c r="AD1133" s="522"/>
    </row>
    <row r="1134" ht="12.75">
      <c r="AD1134" s="522"/>
    </row>
    <row r="1135" ht="12.75">
      <c r="AD1135" s="522"/>
    </row>
    <row r="1136" ht="12.75">
      <c r="AD1136" s="522"/>
    </row>
    <row r="1137" ht="12.75">
      <c r="AD1137" s="522"/>
    </row>
    <row r="1138" ht="12.75">
      <c r="AD1138" s="522"/>
    </row>
    <row r="1139" ht="12.75">
      <c r="AD1139" s="522"/>
    </row>
    <row r="1140" ht="12.75">
      <c r="AD1140" s="522"/>
    </row>
    <row r="1141" ht="12.75">
      <c r="AD1141" s="522"/>
    </row>
    <row r="1142" ht="12.75">
      <c r="AD1142" s="522"/>
    </row>
    <row r="1143" ht="12.75">
      <c r="AD1143" s="522"/>
    </row>
    <row r="1144" ht="12.75">
      <c r="AD1144" s="522"/>
    </row>
    <row r="1145" ht="12.75">
      <c r="AD1145" s="522"/>
    </row>
    <row r="1146" ht="12.75">
      <c r="AD1146" s="522"/>
    </row>
    <row r="1147" ht="12.75">
      <c r="AD1147" s="522"/>
    </row>
    <row r="1148" ht="12.75">
      <c r="AD1148" s="522"/>
    </row>
    <row r="1149" ht="12.75">
      <c r="AD1149" s="522"/>
    </row>
    <row r="1150" ht="12.75">
      <c r="AD1150" s="522"/>
    </row>
    <row r="1151" ht="12.75">
      <c r="AD1151" s="522"/>
    </row>
    <row r="1152" ht="12.75">
      <c r="AD1152" s="522"/>
    </row>
    <row r="1153" ht="12.75">
      <c r="AD1153" s="522"/>
    </row>
    <row r="1154" ht="12.75">
      <c r="AD1154" s="522"/>
    </row>
    <row r="1155" ht="12.75">
      <c r="AD1155" s="522"/>
    </row>
    <row r="1156" ht="12.75">
      <c r="AD1156" s="522"/>
    </row>
    <row r="1157" ht="12.75">
      <c r="AD1157" s="522"/>
    </row>
    <row r="1158" ht="12.75">
      <c r="AD1158" s="522"/>
    </row>
    <row r="1159" ht="12.75">
      <c r="AD1159" s="522"/>
    </row>
    <row r="1160" ht="12.75">
      <c r="AD1160" s="522"/>
    </row>
    <row r="1161" ht="12.75">
      <c r="AD1161" s="522"/>
    </row>
    <row r="1162" ht="12.75">
      <c r="AD1162" s="522"/>
    </row>
    <row r="1163" ht="12.75">
      <c r="AD1163" s="522"/>
    </row>
    <row r="1164" ht="12.75">
      <c r="AD1164" s="522"/>
    </row>
    <row r="1165" ht="12.75">
      <c r="AD1165" s="522"/>
    </row>
    <row r="1166" ht="12.75">
      <c r="AD1166" s="522"/>
    </row>
    <row r="1167" ht="12.75">
      <c r="AD1167" s="522"/>
    </row>
    <row r="1168" ht="12.75">
      <c r="AD1168" s="522"/>
    </row>
    <row r="1169" ht="12.75">
      <c r="AD1169" s="522"/>
    </row>
    <row r="1170" ht="12.75">
      <c r="AD1170" s="522"/>
    </row>
    <row r="1171" ht="12.75">
      <c r="AD1171" s="522"/>
    </row>
    <row r="1172" ht="12.75">
      <c r="AD1172" s="522"/>
    </row>
    <row r="1173" ht="12.75">
      <c r="AD1173" s="522"/>
    </row>
    <row r="1174" ht="12.75">
      <c r="AD1174" s="522"/>
    </row>
    <row r="1175" ht="12.75">
      <c r="AD1175" s="522"/>
    </row>
    <row r="1176" ht="12.75">
      <c r="AD1176" s="522"/>
    </row>
    <row r="1177" ht="12.75">
      <c r="AD1177" s="522"/>
    </row>
    <row r="1178" ht="12.75">
      <c r="AD1178" s="522"/>
    </row>
    <row r="1179" ht="12.75">
      <c r="AD1179" s="522"/>
    </row>
    <row r="1180" ht="12.75">
      <c r="AD1180" s="522"/>
    </row>
    <row r="1181" ht="12.75">
      <c r="AD1181" s="522"/>
    </row>
    <row r="1182" ht="12.75">
      <c r="AD1182" s="522"/>
    </row>
    <row r="1183" ht="12.75">
      <c r="AD1183" s="522"/>
    </row>
    <row r="1184" ht="12.75">
      <c r="AD1184" s="522"/>
    </row>
    <row r="1185" ht="12.75">
      <c r="AD1185" s="522"/>
    </row>
    <row r="1186" ht="12.75">
      <c r="AD1186" s="522"/>
    </row>
    <row r="1187" ht="12.75">
      <c r="AD1187" s="522"/>
    </row>
    <row r="1188" ht="12.75">
      <c r="AD1188" s="522"/>
    </row>
    <row r="1189" ht="12.75">
      <c r="AD1189" s="522"/>
    </row>
    <row r="1190" ht="12.75">
      <c r="AD1190" s="522"/>
    </row>
    <row r="1191" ht="12.75">
      <c r="AD1191" s="522"/>
    </row>
    <row r="1192" ht="12.75">
      <c r="AD1192" s="522"/>
    </row>
    <row r="1193" ht="12.75">
      <c r="AD1193" s="522"/>
    </row>
    <row r="1194" ht="12.75">
      <c r="AD1194" s="522"/>
    </row>
    <row r="1195" ht="12.75">
      <c r="AD1195" s="522"/>
    </row>
    <row r="1196" ht="12.75">
      <c r="AD1196" s="522"/>
    </row>
    <row r="1197" ht="12.75">
      <c r="AD1197" s="522"/>
    </row>
    <row r="1198" ht="12.75">
      <c r="AD1198" s="522"/>
    </row>
    <row r="1199" ht="12.75">
      <c r="AD1199" s="522"/>
    </row>
    <row r="1200" ht="12.75">
      <c r="AD1200" s="522"/>
    </row>
    <row r="1201" ht="12.75">
      <c r="AD1201" s="522"/>
    </row>
    <row r="1202" ht="12.75">
      <c r="AD1202" s="522"/>
    </row>
    <row r="1203" ht="12.75">
      <c r="AD1203" s="522"/>
    </row>
    <row r="1204" ht="12.75">
      <c r="AD1204" s="522"/>
    </row>
    <row r="1205" ht="12.75">
      <c r="AD1205" s="522"/>
    </row>
    <row r="1206" ht="12.75">
      <c r="AD1206" s="522"/>
    </row>
    <row r="1207" ht="12.75">
      <c r="AD1207" s="522"/>
    </row>
    <row r="1208" ht="12.75">
      <c r="AD1208" s="522"/>
    </row>
    <row r="1209" ht="12.75">
      <c r="AD1209" s="522"/>
    </row>
    <row r="1210" ht="12.75">
      <c r="AD1210" s="522"/>
    </row>
    <row r="1211" ht="12.75">
      <c r="AD1211" s="522"/>
    </row>
    <row r="1212" ht="12.75">
      <c r="AD1212" s="522"/>
    </row>
    <row r="1213" ht="12.75">
      <c r="AD1213" s="522"/>
    </row>
    <row r="1214" ht="12.75">
      <c r="AD1214" s="522"/>
    </row>
    <row r="1215" ht="12.75">
      <c r="AD1215" s="522"/>
    </row>
    <row r="1216" ht="12.75">
      <c r="AD1216" s="522"/>
    </row>
    <row r="1217" ht="12.75">
      <c r="AD1217" s="522"/>
    </row>
    <row r="1218" ht="12.75">
      <c r="AD1218" s="522"/>
    </row>
    <row r="1219" ht="12.75">
      <c r="AD1219" s="522"/>
    </row>
    <row r="1220" ht="12.75">
      <c r="AD1220" s="522"/>
    </row>
    <row r="1221" ht="12.75">
      <c r="AD1221" s="522"/>
    </row>
    <row r="1222" ht="12.75">
      <c r="AD1222" s="522"/>
    </row>
    <row r="1223" ht="12.75">
      <c r="AD1223" s="522"/>
    </row>
    <row r="1224" ht="12.75">
      <c r="AD1224" s="522"/>
    </row>
    <row r="1225" ht="12.75">
      <c r="AD1225" s="522"/>
    </row>
    <row r="1226" ht="12.75">
      <c r="AD1226" s="522"/>
    </row>
    <row r="1227" ht="12.75">
      <c r="AD1227" s="522"/>
    </row>
    <row r="1228" ht="12.75">
      <c r="AD1228" s="522"/>
    </row>
    <row r="1229" ht="12.75">
      <c r="AD1229" s="522"/>
    </row>
    <row r="1230" ht="12.75">
      <c r="AD1230" s="522"/>
    </row>
    <row r="1231" ht="12.75">
      <c r="AD1231" s="522"/>
    </row>
    <row r="1232" ht="12.75">
      <c r="AD1232" s="522"/>
    </row>
    <row r="1233" ht="12.75">
      <c r="AD1233" s="522"/>
    </row>
    <row r="1234" ht="12.75">
      <c r="AD1234" s="522"/>
    </row>
    <row r="1235" ht="12.75">
      <c r="AD1235" s="522"/>
    </row>
    <row r="1236" ht="12.75">
      <c r="AD1236" s="522"/>
    </row>
    <row r="1237" ht="12.75">
      <c r="AD1237" s="522"/>
    </row>
    <row r="1238" ht="12.75">
      <c r="AD1238" s="522"/>
    </row>
    <row r="1239" ht="12.75">
      <c r="AD1239" s="522"/>
    </row>
    <row r="1240" ht="12.75">
      <c r="AD1240" s="522"/>
    </row>
    <row r="1241" ht="12.75">
      <c r="AD1241" s="522"/>
    </row>
    <row r="1242" ht="12.75">
      <c r="AD1242" s="522"/>
    </row>
    <row r="1243" ht="12.75">
      <c r="AD1243" s="522"/>
    </row>
    <row r="1244" ht="12.75">
      <c r="AD1244" s="522"/>
    </row>
    <row r="1245" ht="12.75">
      <c r="AD1245" s="522"/>
    </row>
    <row r="1246" ht="12.75">
      <c r="AD1246" s="522"/>
    </row>
    <row r="1247" ht="12.75">
      <c r="AD1247" s="522"/>
    </row>
    <row r="1248" ht="12.75">
      <c r="AD1248" s="522"/>
    </row>
    <row r="1249" ht="12.75">
      <c r="AD1249" s="522"/>
    </row>
    <row r="1250" ht="12.75">
      <c r="AD1250" s="522"/>
    </row>
    <row r="1251" ht="12.75">
      <c r="AD1251" s="522"/>
    </row>
    <row r="1252" ht="12.75">
      <c r="AD1252" s="522"/>
    </row>
    <row r="1253" ht="12.75">
      <c r="AD1253" s="522"/>
    </row>
    <row r="1254" ht="12.75">
      <c r="AD1254" s="522"/>
    </row>
    <row r="1255" ht="12.75">
      <c r="AD1255" s="522"/>
    </row>
    <row r="1256" ht="12.75">
      <c r="AD1256" s="522"/>
    </row>
    <row r="1257" ht="12.75">
      <c r="AD1257" s="522"/>
    </row>
    <row r="1258" ht="12.75">
      <c r="AD1258" s="522"/>
    </row>
    <row r="1259" ht="12.75">
      <c r="AD1259" s="522"/>
    </row>
    <row r="1260" ht="12.75">
      <c r="AD1260" s="522"/>
    </row>
    <row r="1261" ht="12.75">
      <c r="AD1261" s="522"/>
    </row>
    <row r="1262" ht="12.75">
      <c r="AD1262" s="522"/>
    </row>
    <row r="1263" ht="12.75">
      <c r="AD1263" s="522"/>
    </row>
    <row r="1264" ht="12.75">
      <c r="AD1264" s="522"/>
    </row>
    <row r="1265" ht="12.75">
      <c r="AD1265" s="522"/>
    </row>
    <row r="1266" ht="12.75">
      <c r="AD1266" s="522"/>
    </row>
    <row r="1267" ht="12.75">
      <c r="AD1267" s="522"/>
    </row>
    <row r="1268" ht="12.75">
      <c r="AD1268" s="522"/>
    </row>
    <row r="1269" ht="12.75">
      <c r="AD1269" s="522"/>
    </row>
    <row r="1270" ht="12.75">
      <c r="AD1270" s="522"/>
    </row>
    <row r="1271" ht="12.75">
      <c r="AD1271" s="522"/>
    </row>
    <row r="1272" ht="12.75">
      <c r="AD1272" s="522"/>
    </row>
    <row r="1273" ht="12.75">
      <c r="AD1273" s="522"/>
    </row>
    <row r="1274" ht="12.75">
      <c r="AD1274" s="522"/>
    </row>
    <row r="1275" ht="12.75">
      <c r="AD1275" s="522"/>
    </row>
    <row r="1276" ht="12.75">
      <c r="AD1276" s="522"/>
    </row>
    <row r="1277" ht="12.75">
      <c r="AD1277" s="522"/>
    </row>
    <row r="1278" ht="12.75">
      <c r="AD1278" s="522"/>
    </row>
    <row r="1279" ht="12.75">
      <c r="AD1279" s="522"/>
    </row>
    <row r="1280" ht="12.75">
      <c r="AD1280" s="522"/>
    </row>
    <row r="1281" ht="12.75">
      <c r="AD1281" s="522"/>
    </row>
    <row r="1282" ht="12.75">
      <c r="AD1282" s="522"/>
    </row>
    <row r="1283" ht="12.75">
      <c r="AD1283" s="522"/>
    </row>
    <row r="1284" ht="12.75">
      <c r="AD1284" s="522"/>
    </row>
    <row r="1285" ht="12.75">
      <c r="AD1285" s="522"/>
    </row>
    <row r="1286" ht="12.75">
      <c r="AD1286" s="522"/>
    </row>
    <row r="1287" ht="12.75">
      <c r="AD1287" s="522"/>
    </row>
    <row r="1288" ht="12.75">
      <c r="AD1288" s="522"/>
    </row>
    <row r="1289" ht="12.75">
      <c r="AD1289" s="522"/>
    </row>
    <row r="1290" ht="12.75">
      <c r="AD1290" s="522"/>
    </row>
    <row r="1291" ht="12.75">
      <c r="AD1291" s="522"/>
    </row>
    <row r="1292" ht="12.75">
      <c r="AD1292" s="522"/>
    </row>
    <row r="1293" ht="12.75">
      <c r="AD1293" s="522"/>
    </row>
    <row r="1294" ht="12.75">
      <c r="AD1294" s="522"/>
    </row>
    <row r="1295" ht="12.75">
      <c r="AD1295" s="522"/>
    </row>
    <row r="1296" ht="12.75">
      <c r="AD1296" s="522"/>
    </row>
    <row r="1297" ht="12.75">
      <c r="AD1297" s="522"/>
    </row>
    <row r="1298" ht="12.75">
      <c r="AD1298" s="522"/>
    </row>
    <row r="1299" ht="12.75">
      <c r="AD1299" s="522"/>
    </row>
    <row r="1300" ht="12.75">
      <c r="AD1300" s="522"/>
    </row>
    <row r="1301" ht="12.75">
      <c r="AD1301" s="522"/>
    </row>
    <row r="1302" ht="12.75">
      <c r="AD1302" s="522"/>
    </row>
    <row r="1303" ht="12.75">
      <c r="AD1303" s="522"/>
    </row>
    <row r="1304" ht="12.75">
      <c r="AD1304" s="522"/>
    </row>
    <row r="1305" ht="12.75">
      <c r="AD1305" s="522"/>
    </row>
    <row r="1306" ht="12.75">
      <c r="AD1306" s="522"/>
    </row>
    <row r="1307" ht="12.75">
      <c r="AD1307" s="522"/>
    </row>
    <row r="1308" ht="12.75">
      <c r="AD1308" s="522"/>
    </row>
    <row r="1309" ht="12.75">
      <c r="AD1309" s="522"/>
    </row>
    <row r="1310" ht="12.75">
      <c r="AD1310" s="522"/>
    </row>
    <row r="1311" ht="12.75">
      <c r="AD1311" s="522"/>
    </row>
    <row r="1312" ht="12.75">
      <c r="AD1312" s="522"/>
    </row>
    <row r="1313" ht="12.75">
      <c r="AD1313" s="522"/>
    </row>
    <row r="1314" ht="12.75">
      <c r="AD1314" s="522"/>
    </row>
    <row r="1315" ht="12.75">
      <c r="AD1315" s="522"/>
    </row>
    <row r="1316" ht="12.75">
      <c r="AD1316" s="522"/>
    </row>
    <row r="1317" ht="12.75">
      <c r="AD1317" s="522"/>
    </row>
    <row r="1318" ht="12.75">
      <c r="AD1318" s="522"/>
    </row>
    <row r="1319" ht="12.75">
      <c r="AD1319" s="522"/>
    </row>
    <row r="1320" ht="12.75">
      <c r="AD1320" s="522"/>
    </row>
    <row r="1321" ht="12.75">
      <c r="AD1321" s="522"/>
    </row>
    <row r="1322" ht="12.75">
      <c r="AD1322" s="522"/>
    </row>
    <row r="1323" ht="12.75">
      <c r="AD1323" s="522"/>
    </row>
    <row r="1324" ht="12.75">
      <c r="AD1324" s="522"/>
    </row>
    <row r="1325" ht="12.75">
      <c r="AD1325" s="522"/>
    </row>
    <row r="1326" ht="12.75">
      <c r="AD1326" s="522"/>
    </row>
    <row r="1327" ht="12.75">
      <c r="AD1327" s="522"/>
    </row>
    <row r="1328" ht="12.75">
      <c r="AD1328" s="522"/>
    </row>
    <row r="1329" ht="12.75">
      <c r="AD1329" s="522"/>
    </row>
    <row r="1330" ht="12.75">
      <c r="AD1330" s="522"/>
    </row>
    <row r="1331" ht="12.75">
      <c r="AD1331" s="522"/>
    </row>
    <row r="1332" ht="12.75">
      <c r="AD1332" s="522"/>
    </row>
    <row r="1333" ht="12.75">
      <c r="AD1333" s="522"/>
    </row>
    <row r="1334" ht="12.75">
      <c r="AD1334" s="522"/>
    </row>
    <row r="1335" ht="12.75">
      <c r="AD1335" s="522"/>
    </row>
    <row r="1336" ht="12.75">
      <c r="AD1336" s="522"/>
    </row>
    <row r="1337" ht="12.75">
      <c r="AD1337" s="522"/>
    </row>
    <row r="1338" ht="12.75">
      <c r="AD1338" s="522"/>
    </row>
    <row r="1339" ht="12.75">
      <c r="AD1339" s="522"/>
    </row>
    <row r="1340" ht="12.75">
      <c r="AD1340" s="522"/>
    </row>
    <row r="1341" ht="12.75">
      <c r="AD1341" s="522"/>
    </row>
    <row r="1342" ht="12.75">
      <c r="AD1342" s="522"/>
    </row>
    <row r="1343" ht="12.75">
      <c r="AD1343" s="522"/>
    </row>
    <row r="1344" ht="12.75">
      <c r="AD1344" s="522"/>
    </row>
    <row r="1345" ht="12.75">
      <c r="AD1345" s="522"/>
    </row>
    <row r="1346" ht="12.75">
      <c r="AD1346" s="522"/>
    </row>
    <row r="1347" ht="12.75">
      <c r="AD1347" s="522"/>
    </row>
    <row r="1348" ht="12.75">
      <c r="AD1348" s="522"/>
    </row>
    <row r="1349" ht="12.75">
      <c r="AD1349" s="522"/>
    </row>
    <row r="1350" ht="12.75">
      <c r="AD1350" s="522"/>
    </row>
    <row r="1351" ht="12.75">
      <c r="AD1351" s="522"/>
    </row>
    <row r="1352" ht="12.75">
      <c r="AD1352" s="522"/>
    </row>
    <row r="1353" ht="12.75">
      <c r="AD1353" s="522"/>
    </row>
    <row r="1354" ht="12.75">
      <c r="AD1354" s="522"/>
    </row>
    <row r="1355" ht="12.75">
      <c r="AD1355" s="522"/>
    </row>
    <row r="1356" ht="12.75">
      <c r="AD1356" s="522"/>
    </row>
    <row r="1357" ht="12.75">
      <c r="AD1357" s="522"/>
    </row>
    <row r="1358" ht="12.75">
      <c r="AD1358" s="522"/>
    </row>
    <row r="1359" ht="12.75">
      <c r="AD1359" s="522"/>
    </row>
    <row r="1360" ht="12.75">
      <c r="AD1360" s="522"/>
    </row>
    <row r="1361" ht="12.75">
      <c r="AD1361" s="522"/>
    </row>
    <row r="1362" ht="12.75">
      <c r="AD1362" s="522"/>
    </row>
    <row r="1363" ht="12.75">
      <c r="AD1363" s="522"/>
    </row>
    <row r="1364" ht="12.75">
      <c r="AD1364" s="522"/>
    </row>
    <row r="1365" ht="12.75">
      <c r="AD1365" s="522"/>
    </row>
    <row r="1366" ht="12.75">
      <c r="AD1366" s="522"/>
    </row>
    <row r="1367" ht="12.75">
      <c r="AD1367" s="522"/>
    </row>
    <row r="1368" ht="12.75">
      <c r="AD1368" s="522"/>
    </row>
    <row r="1369" ht="12.75">
      <c r="AD1369" s="522"/>
    </row>
    <row r="1370" ht="12.75">
      <c r="AD1370" s="522"/>
    </row>
    <row r="1371" ht="12.75">
      <c r="AD1371" s="522"/>
    </row>
    <row r="1372" ht="12.75">
      <c r="AD1372" s="522"/>
    </row>
    <row r="1373" ht="12.75">
      <c r="AD1373" s="522"/>
    </row>
    <row r="1374" ht="12.75">
      <c r="AD1374" s="522"/>
    </row>
    <row r="1375" ht="12.75">
      <c r="AD1375" s="522"/>
    </row>
    <row r="1376" ht="12.75">
      <c r="AD1376" s="522"/>
    </row>
    <row r="1377" ht="12.75">
      <c r="AD1377" s="522"/>
    </row>
    <row r="1378" ht="12.75">
      <c r="AD1378" s="522"/>
    </row>
    <row r="1379" ht="12.75">
      <c r="AD1379" s="522"/>
    </row>
    <row r="1380" ht="12.75">
      <c r="AD1380" s="522"/>
    </row>
    <row r="1381" ht="12.75">
      <c r="AD1381" s="522"/>
    </row>
    <row r="1382" ht="12.75">
      <c r="AD1382" s="522"/>
    </row>
    <row r="1383" ht="12.75">
      <c r="AD1383" s="522"/>
    </row>
    <row r="1384" ht="12.75">
      <c r="AD1384" s="522"/>
    </row>
    <row r="1385" ht="12.75">
      <c r="AD1385" s="522"/>
    </row>
    <row r="1386" ht="12.75">
      <c r="AD1386" s="522"/>
    </row>
    <row r="1387" ht="12.75">
      <c r="AD1387" s="522"/>
    </row>
    <row r="1388" ht="12.75">
      <c r="AD1388" s="522"/>
    </row>
    <row r="1389" ht="12.75">
      <c r="AD1389" s="522"/>
    </row>
    <row r="1390" ht="12.75">
      <c r="AD1390" s="522"/>
    </row>
    <row r="1391" ht="12.75">
      <c r="AD1391" s="522"/>
    </row>
    <row r="1392" ht="12.75">
      <c r="AD1392" s="522"/>
    </row>
    <row r="1393" ht="12.75">
      <c r="AD1393" s="522"/>
    </row>
    <row r="1394" ht="12.75">
      <c r="AD1394" s="522"/>
    </row>
    <row r="1395" ht="12.75">
      <c r="AD1395" s="522"/>
    </row>
    <row r="1396" ht="12.75">
      <c r="AD1396" s="522"/>
    </row>
    <row r="1397" ht="12.75">
      <c r="AD1397" s="522"/>
    </row>
    <row r="1398" ht="12.75">
      <c r="AD1398" s="522"/>
    </row>
    <row r="1399" ht="12.75">
      <c r="AD1399" s="522"/>
    </row>
    <row r="1400" ht="12.75">
      <c r="AD1400" s="522"/>
    </row>
    <row r="1401" ht="12.75">
      <c r="AD1401" s="522"/>
    </row>
    <row r="1402" ht="12.75">
      <c r="AD1402" s="522"/>
    </row>
    <row r="1403" ht="12.75">
      <c r="AD1403" s="522"/>
    </row>
    <row r="1404" ht="12.75">
      <c r="AD1404" s="522"/>
    </row>
    <row r="1405" ht="12.75">
      <c r="AD1405" s="522"/>
    </row>
    <row r="1406" ht="12.75">
      <c r="AD1406" s="522"/>
    </row>
    <row r="1407" ht="12.75">
      <c r="AD1407" s="522"/>
    </row>
    <row r="1408" ht="12.75">
      <c r="AD1408" s="522"/>
    </row>
    <row r="1409" ht="12.75">
      <c r="AD1409" s="522"/>
    </row>
    <row r="1410" ht="12.75">
      <c r="AD1410" s="522"/>
    </row>
    <row r="1411" ht="12.75">
      <c r="AD1411" s="522"/>
    </row>
    <row r="1412" ht="12.75">
      <c r="AD1412" s="522"/>
    </row>
    <row r="1413" ht="12.75">
      <c r="AD1413" s="522"/>
    </row>
    <row r="1414" ht="12.75">
      <c r="AD1414" s="522"/>
    </row>
    <row r="1415" ht="12.75">
      <c r="AD1415" s="522"/>
    </row>
    <row r="1416" ht="12.75">
      <c r="AD1416" s="522"/>
    </row>
    <row r="1417" ht="12.75">
      <c r="AD1417" s="522"/>
    </row>
    <row r="1418" ht="12.75">
      <c r="AD1418" s="522"/>
    </row>
    <row r="1419" ht="12.75">
      <c r="AD1419" s="522"/>
    </row>
    <row r="1420" ht="12.75">
      <c r="AD1420" s="522"/>
    </row>
    <row r="1421" ht="12.75">
      <c r="AD1421" s="522"/>
    </row>
    <row r="1422" ht="12.75">
      <c r="AD1422" s="522"/>
    </row>
    <row r="1423" ht="12.75">
      <c r="AD1423" s="522"/>
    </row>
    <row r="1424" ht="12.75">
      <c r="AD1424" s="522"/>
    </row>
    <row r="1425" ht="12.75">
      <c r="AD1425" s="522"/>
    </row>
    <row r="1426" ht="12.75">
      <c r="AD1426" s="522"/>
    </row>
    <row r="1427" ht="12.75">
      <c r="AD1427" s="522"/>
    </row>
    <row r="1428" ht="12.75">
      <c r="AD1428" s="522"/>
    </row>
    <row r="1429" ht="12.75">
      <c r="AD1429" s="522"/>
    </row>
    <row r="1430" ht="12.75">
      <c r="AD1430" s="522"/>
    </row>
    <row r="1431" ht="12.75">
      <c r="AD1431" s="522"/>
    </row>
    <row r="1432" ht="12.75">
      <c r="AD1432" s="522"/>
    </row>
    <row r="1433" ht="12.75">
      <c r="AD1433" s="522"/>
    </row>
    <row r="1434" ht="12.75">
      <c r="AD1434" s="522"/>
    </row>
    <row r="1435" ht="12.75">
      <c r="AD1435" s="522"/>
    </row>
    <row r="1436" ht="12.75">
      <c r="AD1436" s="522"/>
    </row>
    <row r="1437" ht="12.75">
      <c r="AD1437" s="522"/>
    </row>
    <row r="1438" ht="12.75">
      <c r="AD1438" s="522"/>
    </row>
    <row r="1439" ht="12.75">
      <c r="AD1439" s="522"/>
    </row>
    <row r="1440" ht="12.75">
      <c r="AD1440" s="522"/>
    </row>
    <row r="1441" ht="12.75">
      <c r="AD1441" s="522"/>
    </row>
    <row r="1442" ht="12.75">
      <c r="AD1442" s="522"/>
    </row>
    <row r="1443" ht="12.75">
      <c r="AD1443" s="522"/>
    </row>
    <row r="1444" ht="12.75">
      <c r="AD1444" s="522"/>
    </row>
    <row r="1445" ht="12.75">
      <c r="AD1445" s="522"/>
    </row>
    <row r="1446" ht="12.75">
      <c r="AD1446" s="522"/>
    </row>
    <row r="1447" ht="12.75">
      <c r="AD1447" s="522"/>
    </row>
    <row r="1448" ht="12.75">
      <c r="AD1448" s="522"/>
    </row>
    <row r="1449" ht="12.75">
      <c r="AD1449" s="522"/>
    </row>
    <row r="1450" ht="12.75">
      <c r="AD1450" s="522"/>
    </row>
    <row r="1451" ht="12.75">
      <c r="AD1451" s="522"/>
    </row>
    <row r="1452" ht="12.75">
      <c r="AD1452" s="522"/>
    </row>
    <row r="1453" ht="12.75">
      <c r="AD1453" s="522"/>
    </row>
    <row r="1454" ht="12.75">
      <c r="AD1454" s="522"/>
    </row>
    <row r="1455" ht="12.75">
      <c r="AD1455" s="522"/>
    </row>
    <row r="1456" ht="12.75">
      <c r="AD1456" s="522"/>
    </row>
    <row r="1457" ht="12.75">
      <c r="AD1457" s="522"/>
    </row>
    <row r="1458" ht="12.75">
      <c r="AD1458" s="522"/>
    </row>
    <row r="1459" ht="12.75">
      <c r="AD1459" s="522"/>
    </row>
    <row r="1460" ht="12.75">
      <c r="AD1460" s="522"/>
    </row>
    <row r="1461" ht="12.75">
      <c r="AD1461" s="522"/>
    </row>
    <row r="1462" ht="12.75">
      <c r="AD1462" s="522"/>
    </row>
    <row r="1463" ht="12.75">
      <c r="AD1463" s="522"/>
    </row>
    <row r="1464" ht="12.75">
      <c r="AD1464" s="522"/>
    </row>
    <row r="1465" ht="12.75">
      <c r="AD1465" s="522"/>
    </row>
    <row r="1466" ht="12.75">
      <c r="AD1466" s="522"/>
    </row>
    <row r="1467" ht="12.75">
      <c r="AD1467" s="522"/>
    </row>
    <row r="1468" ht="12.75">
      <c r="AD1468" s="522"/>
    </row>
    <row r="1469" ht="12.75">
      <c r="AD1469" s="522"/>
    </row>
    <row r="1470" ht="12.75">
      <c r="AD1470" s="522"/>
    </row>
    <row r="1471" ht="12.75">
      <c r="AD1471" s="522"/>
    </row>
    <row r="1472" ht="12.75">
      <c r="AD1472" s="522"/>
    </row>
    <row r="1473" ht="12.75">
      <c r="AD1473" s="522"/>
    </row>
    <row r="1474" ht="12.75">
      <c r="AD1474" s="522"/>
    </row>
    <row r="1475" ht="12.75">
      <c r="AD1475" s="522"/>
    </row>
    <row r="1476" ht="12.75">
      <c r="AD1476" s="522"/>
    </row>
    <row r="1477" ht="12.75">
      <c r="AD1477" s="522"/>
    </row>
    <row r="1478" ht="12.75">
      <c r="AD1478" s="522"/>
    </row>
    <row r="1479" ht="12.75">
      <c r="AD1479" s="522"/>
    </row>
    <row r="1480" ht="12.75">
      <c r="AD1480" s="522"/>
    </row>
    <row r="1481" ht="12.75">
      <c r="AD1481" s="522"/>
    </row>
    <row r="1482" ht="12.75">
      <c r="AD1482" s="522"/>
    </row>
    <row r="1483" ht="12.75">
      <c r="AD1483" s="522"/>
    </row>
    <row r="1484" ht="12.75">
      <c r="AD1484" s="522"/>
    </row>
    <row r="1485" ht="12.75">
      <c r="AD1485" s="522"/>
    </row>
    <row r="1486" ht="12.75">
      <c r="AD1486" s="522"/>
    </row>
    <row r="1487" ht="12.75">
      <c r="AD1487" s="522"/>
    </row>
    <row r="1488" ht="12.75">
      <c r="AD1488" s="522"/>
    </row>
    <row r="1489" ht="12.75">
      <c r="AD1489" s="522"/>
    </row>
    <row r="1490" ht="12.75">
      <c r="AD1490" s="522"/>
    </row>
    <row r="1491" ht="12.75">
      <c r="AD1491" s="522"/>
    </row>
    <row r="1492" ht="12.75">
      <c r="AD1492" s="522"/>
    </row>
    <row r="1493" ht="12.75">
      <c r="AD1493" s="522"/>
    </row>
    <row r="1494" ht="12.75">
      <c r="AD1494" s="522"/>
    </row>
    <row r="1495" ht="12.75">
      <c r="AD1495" s="522"/>
    </row>
    <row r="1496" ht="12.75">
      <c r="AD1496" s="522"/>
    </row>
    <row r="1497" ht="12.75">
      <c r="AD1497" s="522"/>
    </row>
    <row r="1498" ht="12.75">
      <c r="AD1498" s="522"/>
    </row>
    <row r="1499" ht="12.75">
      <c r="AD1499" s="522"/>
    </row>
    <row r="1500" ht="12.75">
      <c r="AD1500" s="522"/>
    </row>
    <row r="1501" ht="12.75">
      <c r="AD1501" s="522"/>
    </row>
    <row r="1502" ht="12.75">
      <c r="AD1502" s="522"/>
    </row>
    <row r="1503" ht="12.75">
      <c r="AD1503" s="522"/>
    </row>
    <row r="1504" ht="12.75">
      <c r="AD1504" s="522"/>
    </row>
    <row r="1505" ht="12.75">
      <c r="AD1505" s="522"/>
    </row>
    <row r="1506" ht="12.75">
      <c r="AD1506" s="522"/>
    </row>
    <row r="1507" ht="12.75">
      <c r="AD1507" s="522"/>
    </row>
    <row r="1508" ht="12.75">
      <c r="AD1508" s="522"/>
    </row>
    <row r="1509" ht="12.75">
      <c r="AD1509" s="522"/>
    </row>
    <row r="1510" ht="12.75">
      <c r="AD1510" s="522"/>
    </row>
    <row r="1511" ht="12.75">
      <c r="AD1511" s="522"/>
    </row>
    <row r="1512" ht="12.75">
      <c r="AD1512" s="522"/>
    </row>
    <row r="1513" ht="12.75">
      <c r="AD1513" s="522"/>
    </row>
    <row r="1514" ht="12.75">
      <c r="AD1514" s="522"/>
    </row>
    <row r="1515" ht="12.75">
      <c r="AD1515" s="522"/>
    </row>
    <row r="1516" ht="12.75">
      <c r="AD1516" s="522"/>
    </row>
    <row r="1517" ht="12.75">
      <c r="AD1517" s="522"/>
    </row>
    <row r="1518" ht="12.75">
      <c r="AD1518" s="522"/>
    </row>
    <row r="1519" ht="12.75">
      <c r="AD1519" s="522"/>
    </row>
    <row r="1520" ht="12.75">
      <c r="AD1520" s="522"/>
    </row>
    <row r="1521" ht="12.75">
      <c r="AD1521" s="522"/>
    </row>
    <row r="1522" ht="12.75">
      <c r="AD1522" s="522"/>
    </row>
    <row r="1523" ht="12.75">
      <c r="AD1523" s="522"/>
    </row>
    <row r="1524" ht="12.75">
      <c r="AD1524" s="522"/>
    </row>
    <row r="1525" ht="12.75">
      <c r="AD1525" s="522"/>
    </row>
    <row r="1526" ht="12.75">
      <c r="AD1526" s="522"/>
    </row>
    <row r="1527" ht="12.75">
      <c r="AD1527" s="522"/>
    </row>
    <row r="1528" ht="12.75">
      <c r="AD1528" s="522"/>
    </row>
    <row r="1529" ht="12.75">
      <c r="AD1529" s="522"/>
    </row>
    <row r="1530" ht="12.75">
      <c r="AD1530" s="522"/>
    </row>
    <row r="1531" ht="12.75">
      <c r="AD1531" s="522"/>
    </row>
    <row r="1532" ht="12.75">
      <c r="AD1532" s="522"/>
    </row>
    <row r="1533" ht="12.75">
      <c r="AD1533" s="522"/>
    </row>
    <row r="1534" ht="12.75">
      <c r="AD1534" s="522"/>
    </row>
    <row r="1535" ht="12.75">
      <c r="AD1535" s="522"/>
    </row>
    <row r="1536" ht="12.75">
      <c r="AD1536" s="522"/>
    </row>
    <row r="1537" ht="12.75">
      <c r="AD1537" s="522"/>
    </row>
    <row r="1538" ht="12.75">
      <c r="AD1538" s="522"/>
    </row>
    <row r="1539" ht="12.75">
      <c r="AD1539" s="522"/>
    </row>
    <row r="1540" ht="12.75">
      <c r="AD1540" s="522"/>
    </row>
    <row r="1541" ht="12.75">
      <c r="AD1541" s="522"/>
    </row>
    <row r="1542" ht="12.75">
      <c r="AD1542" s="522"/>
    </row>
    <row r="1543" ht="12.75">
      <c r="AD1543" s="522"/>
    </row>
    <row r="1544" ht="12.75">
      <c r="AD1544" s="522"/>
    </row>
    <row r="1545" ht="12.75">
      <c r="AD1545" s="522"/>
    </row>
    <row r="1546" ht="12.75">
      <c r="AD1546" s="522"/>
    </row>
    <row r="1547" ht="12.75">
      <c r="AD1547" s="522"/>
    </row>
    <row r="1548" ht="12.75">
      <c r="AD1548" s="522"/>
    </row>
    <row r="1549" ht="12.75">
      <c r="AD1549" s="522"/>
    </row>
    <row r="1550" ht="12.75">
      <c r="AD1550" s="522"/>
    </row>
    <row r="1551" ht="12.75">
      <c r="AD1551" s="522"/>
    </row>
    <row r="1552" ht="12.75">
      <c r="AD1552" s="522"/>
    </row>
    <row r="1553" ht="12.75">
      <c r="AD1553" s="522"/>
    </row>
    <row r="1554" ht="12.75">
      <c r="AD1554" s="522"/>
    </row>
    <row r="1555" ht="12.75">
      <c r="AD1555" s="522"/>
    </row>
    <row r="1556" ht="12.75">
      <c r="AD1556" s="522"/>
    </row>
    <row r="1557" ht="12.75">
      <c r="AD1557" s="522"/>
    </row>
    <row r="1558" ht="12.75">
      <c r="AD1558" s="522"/>
    </row>
    <row r="1559" ht="12.75">
      <c r="AD1559" s="522"/>
    </row>
    <row r="1560" ht="12.75">
      <c r="AD1560" s="522"/>
    </row>
    <row r="1561" ht="12.75">
      <c r="AD1561" s="522"/>
    </row>
    <row r="1562" ht="12.75">
      <c r="AD1562" s="522"/>
    </row>
    <row r="1563" ht="12.75">
      <c r="AD1563" s="522"/>
    </row>
    <row r="1564" ht="12.75">
      <c r="AD1564" s="522"/>
    </row>
    <row r="1565" ht="12.75">
      <c r="AD1565" s="522"/>
    </row>
    <row r="1566" ht="12.75">
      <c r="AD1566" s="522"/>
    </row>
    <row r="1567" ht="12.75">
      <c r="AD1567" s="522"/>
    </row>
    <row r="1568" ht="12.75">
      <c r="AD1568" s="522"/>
    </row>
    <row r="1569" ht="12.75">
      <c r="AD1569" s="522"/>
    </row>
    <row r="1570" ht="12.75">
      <c r="AD1570" s="522"/>
    </row>
    <row r="1571" ht="12.75">
      <c r="AD1571" s="522"/>
    </row>
    <row r="1572" ht="12.75">
      <c r="AD1572" s="522"/>
    </row>
    <row r="1573" ht="12.75">
      <c r="AD1573" s="522"/>
    </row>
    <row r="1574" ht="12.75">
      <c r="AD1574" s="522"/>
    </row>
    <row r="1575" ht="12.75">
      <c r="AD1575" s="522"/>
    </row>
    <row r="1576" ht="12.75">
      <c r="AD1576" s="522"/>
    </row>
    <row r="1577" ht="12.75">
      <c r="AD1577" s="522"/>
    </row>
    <row r="1578" ht="12.75">
      <c r="AD1578" s="522"/>
    </row>
    <row r="1579" ht="12.75">
      <c r="AD1579" s="522"/>
    </row>
    <row r="1580" ht="12.75">
      <c r="AD1580" s="522"/>
    </row>
    <row r="1581" ht="12.75">
      <c r="AD1581" s="522"/>
    </row>
    <row r="1582" ht="12.75">
      <c r="AD1582" s="522"/>
    </row>
    <row r="1583" ht="12.75">
      <c r="AD1583" s="522"/>
    </row>
    <row r="1584" ht="12.75">
      <c r="AD1584" s="522"/>
    </row>
    <row r="1585" ht="12.75">
      <c r="AD1585" s="522"/>
    </row>
    <row r="1586" ht="12.75">
      <c r="AD1586" s="522"/>
    </row>
    <row r="1587" ht="12.75">
      <c r="AD1587" s="522"/>
    </row>
    <row r="1588" ht="12.75">
      <c r="AD1588" s="522"/>
    </row>
    <row r="1589" ht="12.75">
      <c r="AD1589" s="522"/>
    </row>
    <row r="1590" ht="12.75">
      <c r="AD1590" s="522"/>
    </row>
    <row r="1591" ht="12.75">
      <c r="AD1591" s="522"/>
    </row>
    <row r="1592" ht="12.75">
      <c r="AD1592" s="522"/>
    </row>
    <row r="1593" ht="12.75">
      <c r="AD1593" s="522"/>
    </row>
    <row r="1594" ht="12.75">
      <c r="AD1594" s="522"/>
    </row>
    <row r="1595" ht="12.75">
      <c r="AD1595" s="522"/>
    </row>
    <row r="1596" ht="12.75">
      <c r="AD1596" s="522"/>
    </row>
    <row r="1597" ht="12.75">
      <c r="AD1597" s="522"/>
    </row>
    <row r="1598" ht="12.75">
      <c r="AD1598" s="522"/>
    </row>
    <row r="1599" ht="12.75">
      <c r="AD1599" s="522"/>
    </row>
    <row r="1600" ht="12.75">
      <c r="AD1600" s="522"/>
    </row>
    <row r="1601" ht="12.75">
      <c r="AD1601" s="522"/>
    </row>
    <row r="1602" ht="12.75">
      <c r="AD1602" s="522"/>
    </row>
    <row r="1603" ht="12.75">
      <c r="AD1603" s="522"/>
    </row>
    <row r="1604" ht="12.75">
      <c r="AD1604" s="522"/>
    </row>
    <row r="1605" ht="12.75">
      <c r="AD1605" s="522"/>
    </row>
    <row r="1606" ht="12.75">
      <c r="AD1606" s="522"/>
    </row>
    <row r="1607" ht="12.75">
      <c r="AD1607" s="522"/>
    </row>
    <row r="1608" ht="12.75">
      <c r="AD1608" s="522"/>
    </row>
    <row r="1609" ht="12.75">
      <c r="AD1609" s="522"/>
    </row>
    <row r="1610" ht="12.75">
      <c r="AD1610" s="522"/>
    </row>
    <row r="1611" ht="12.75">
      <c r="AD1611" s="522"/>
    </row>
    <row r="1612" ht="12.75">
      <c r="AD1612" s="522"/>
    </row>
    <row r="1613" ht="12.75">
      <c r="AD1613" s="522"/>
    </row>
    <row r="1614" ht="12.75">
      <c r="AD1614" s="522"/>
    </row>
    <row r="1615" ht="12.75">
      <c r="AD1615" s="522"/>
    </row>
    <row r="1616" ht="12.75">
      <c r="AD1616" s="522"/>
    </row>
    <row r="1617" ht="12.75">
      <c r="AD1617" s="522"/>
    </row>
    <row r="1618" ht="12.75">
      <c r="AD1618" s="522"/>
    </row>
    <row r="1619" ht="12.75">
      <c r="AD1619" s="522"/>
    </row>
    <row r="1620" ht="12.75">
      <c r="AD1620" s="522"/>
    </row>
    <row r="1621" ht="12.75">
      <c r="AD1621" s="522"/>
    </row>
    <row r="1622" ht="12.75">
      <c r="AD1622" s="522"/>
    </row>
    <row r="1623" ht="12.75">
      <c r="AD1623" s="522"/>
    </row>
    <row r="1624" ht="12.75">
      <c r="AD1624" s="522"/>
    </row>
    <row r="1625" ht="12.75">
      <c r="AD1625" s="522"/>
    </row>
    <row r="1626" ht="12.75">
      <c r="AD1626" s="522"/>
    </row>
    <row r="1627" ht="12.75">
      <c r="AD1627" s="522"/>
    </row>
    <row r="1628" ht="12.75">
      <c r="AD1628" s="522"/>
    </row>
    <row r="1629" ht="12.75">
      <c r="AD1629" s="522"/>
    </row>
    <row r="1630" ht="12.75">
      <c r="AD1630" s="522"/>
    </row>
    <row r="1631" ht="12.75">
      <c r="AD1631" s="522"/>
    </row>
    <row r="1632" ht="12.75">
      <c r="AD1632" s="522"/>
    </row>
    <row r="1633" ht="12.75">
      <c r="AD1633" s="522"/>
    </row>
    <row r="1634" ht="12.75">
      <c r="AD1634" s="522"/>
    </row>
    <row r="1635" ht="12.75">
      <c r="AD1635" s="522"/>
    </row>
    <row r="1636" ht="12.75">
      <c r="AD1636" s="522"/>
    </row>
    <row r="1637" ht="12.75">
      <c r="AD1637" s="522"/>
    </row>
    <row r="1638" ht="12.75">
      <c r="AD1638" s="522"/>
    </row>
    <row r="1639" ht="12.75">
      <c r="AD1639" s="522"/>
    </row>
    <row r="1640" ht="12.75">
      <c r="AD1640" s="522"/>
    </row>
    <row r="1641" ht="12.75">
      <c r="AD1641" s="522"/>
    </row>
    <row r="1642" ht="12.75">
      <c r="AD1642" s="522"/>
    </row>
    <row r="1643" ht="12.75">
      <c r="AD1643" s="522"/>
    </row>
    <row r="1644" ht="12.75">
      <c r="AD1644" s="522"/>
    </row>
    <row r="1645" ht="12.75">
      <c r="AD1645" s="522"/>
    </row>
    <row r="1646" ht="12.75">
      <c r="AD1646" s="522"/>
    </row>
    <row r="1647" ht="12.75">
      <c r="AD1647" s="522"/>
    </row>
    <row r="1648" ht="12.75">
      <c r="AD1648" s="522"/>
    </row>
    <row r="1649" ht="12.75">
      <c r="AD1649" s="522"/>
    </row>
    <row r="1650" ht="12.75">
      <c r="AD1650" s="522"/>
    </row>
    <row r="1651" ht="12.75">
      <c r="AD1651" s="522"/>
    </row>
    <row r="1652" ht="12.75">
      <c r="AD1652" s="522"/>
    </row>
    <row r="1653" ht="12.75">
      <c r="AD1653" s="522"/>
    </row>
    <row r="1654" ht="12.75">
      <c r="AD1654" s="522"/>
    </row>
    <row r="1655" ht="12.75">
      <c r="AD1655" s="522"/>
    </row>
    <row r="1656" ht="12.75">
      <c r="AD1656" s="522"/>
    </row>
    <row r="1657" ht="12.75">
      <c r="AD1657" s="522"/>
    </row>
    <row r="1658" ht="12.75">
      <c r="AD1658" s="522"/>
    </row>
    <row r="1659" ht="12.75">
      <c r="AD1659" s="522"/>
    </row>
    <row r="1660" ht="12.75">
      <c r="AD1660" s="522"/>
    </row>
    <row r="1661" ht="12.75">
      <c r="AD1661" s="522"/>
    </row>
    <row r="1662" ht="12.75">
      <c r="AD1662" s="522"/>
    </row>
    <row r="1663" ht="12.75">
      <c r="AD1663" s="522"/>
    </row>
    <row r="1664" ht="12.75">
      <c r="AD1664" s="522"/>
    </row>
    <row r="1665" ht="12.75">
      <c r="AD1665" s="522"/>
    </row>
    <row r="1666" ht="12.75">
      <c r="AD1666" s="522"/>
    </row>
    <row r="1667" ht="12.75">
      <c r="AD1667" s="522"/>
    </row>
    <row r="1668" ht="12.75">
      <c r="AD1668" s="522"/>
    </row>
    <row r="1669" ht="12.75">
      <c r="AD1669" s="522"/>
    </row>
    <row r="1670" ht="12.75">
      <c r="AD1670" s="522"/>
    </row>
    <row r="1671" ht="12.75">
      <c r="AD1671" s="522"/>
    </row>
    <row r="1672" ht="12.75">
      <c r="AD1672" s="522"/>
    </row>
    <row r="1673" ht="12.75">
      <c r="AD1673" s="522"/>
    </row>
    <row r="1674" ht="12.75">
      <c r="AD1674" s="522"/>
    </row>
    <row r="1675" ht="12.75">
      <c r="AD1675" s="522"/>
    </row>
    <row r="1676" ht="12.75">
      <c r="AD1676" s="522"/>
    </row>
    <row r="1677" ht="12.75">
      <c r="AD1677" s="522"/>
    </row>
    <row r="1678" ht="12.75">
      <c r="AD1678" s="522"/>
    </row>
    <row r="1679" ht="12.75">
      <c r="AD1679" s="522"/>
    </row>
    <row r="1680" ht="12.75">
      <c r="AD1680" s="522"/>
    </row>
    <row r="1681" ht="12.75">
      <c r="AD1681" s="522"/>
    </row>
    <row r="1682" ht="12.75">
      <c r="AD1682" s="522"/>
    </row>
    <row r="1683" ht="12.75">
      <c r="AD1683" s="522"/>
    </row>
    <row r="1684" ht="12.75">
      <c r="AD1684" s="522"/>
    </row>
    <row r="1685" ht="12.75">
      <c r="AD1685" s="522"/>
    </row>
    <row r="1686" ht="12.75">
      <c r="AD1686" s="522"/>
    </row>
    <row r="1687" ht="12.75">
      <c r="AD1687" s="522"/>
    </row>
    <row r="1688" ht="12.75">
      <c r="AD1688" s="522"/>
    </row>
    <row r="1689" ht="12.75">
      <c r="AD1689" s="522"/>
    </row>
    <row r="1690" ht="12.75">
      <c r="AD1690" s="522"/>
    </row>
    <row r="1691" ht="12.75">
      <c r="AD1691" s="522"/>
    </row>
    <row r="1692" ht="12.75">
      <c r="AD1692" s="522"/>
    </row>
    <row r="1693" ht="12.75">
      <c r="AD1693" s="522"/>
    </row>
    <row r="1694" ht="12.75">
      <c r="AD1694" s="522"/>
    </row>
    <row r="1695" ht="12.75">
      <c r="AD1695" s="522"/>
    </row>
    <row r="1696" ht="12.75">
      <c r="AD1696" s="522"/>
    </row>
    <row r="1697" ht="12.75">
      <c r="AD1697" s="522"/>
    </row>
    <row r="1698" ht="12.75">
      <c r="AD1698" s="522"/>
    </row>
    <row r="1699" ht="12.75">
      <c r="AD1699" s="522"/>
    </row>
    <row r="1700" ht="12.75">
      <c r="AD1700" s="522"/>
    </row>
    <row r="1701" ht="12.75">
      <c r="AD1701" s="522"/>
    </row>
    <row r="1702" ht="12.75">
      <c r="AD1702" s="522"/>
    </row>
    <row r="1703" ht="12.75">
      <c r="AD1703" s="522"/>
    </row>
    <row r="1704" ht="12.75">
      <c r="AD1704" s="522"/>
    </row>
    <row r="1705" ht="12.75">
      <c r="AD1705" s="522"/>
    </row>
    <row r="1706" ht="12.75">
      <c r="AD1706" s="522"/>
    </row>
    <row r="1707" ht="12.75">
      <c r="AD1707" s="522"/>
    </row>
    <row r="1708" ht="12.75">
      <c r="AD1708" s="522"/>
    </row>
    <row r="1709" ht="12.75">
      <c r="AD1709" s="522"/>
    </row>
    <row r="1710" ht="12.75">
      <c r="AD1710" s="522"/>
    </row>
    <row r="1711" ht="12.75">
      <c r="AD1711" s="522"/>
    </row>
    <row r="1712" ht="12.75">
      <c r="AD1712" s="522"/>
    </row>
    <row r="1713" ht="12.75">
      <c r="AD1713" s="522"/>
    </row>
    <row r="1714" ht="12.75">
      <c r="AD1714" s="522"/>
    </row>
    <row r="1715" ht="12.75">
      <c r="AD1715" s="522"/>
    </row>
    <row r="1716" ht="12.75">
      <c r="AD1716" s="522"/>
    </row>
    <row r="1717" ht="12.75">
      <c r="AD1717" s="522"/>
    </row>
    <row r="1718" ht="12.75">
      <c r="AD1718" s="522"/>
    </row>
    <row r="1719" ht="13.5" thickBot="1">
      <c r="AD1719" s="522"/>
    </row>
  </sheetData>
  <sheetProtection selectLockedCells="1" selectUnlockedCells="1"/>
  <mergeCells count="52">
    <mergeCell ref="B80:C80"/>
    <mergeCell ref="B81:C81"/>
    <mergeCell ref="B82:C82"/>
    <mergeCell ref="Q4:R4"/>
    <mergeCell ref="Q5:R5"/>
    <mergeCell ref="O5:P5"/>
    <mergeCell ref="O4:P4"/>
    <mergeCell ref="L4:N4"/>
    <mergeCell ref="B71:C75"/>
    <mergeCell ref="B65:C65"/>
    <mergeCell ref="X5:Z5"/>
    <mergeCell ref="AA5:AC5"/>
    <mergeCell ref="C1:AC1"/>
    <mergeCell ref="B2:B6"/>
    <mergeCell ref="C2:C6"/>
    <mergeCell ref="D2:F2"/>
    <mergeCell ref="G2:G6"/>
    <mergeCell ref="H2:H6"/>
    <mergeCell ref="N5:N6"/>
    <mergeCell ref="M5:M6"/>
    <mergeCell ref="K3:N3"/>
    <mergeCell ref="D3:D6"/>
    <mergeCell ref="E3:E6"/>
    <mergeCell ref="F3:F6"/>
    <mergeCell ref="I3:I6"/>
    <mergeCell ref="J3:J6"/>
    <mergeCell ref="I2:N2"/>
    <mergeCell ref="L5:L6"/>
    <mergeCell ref="K4:K6"/>
    <mergeCell ref="O2:AC2"/>
    <mergeCell ref="U5:W5"/>
    <mergeCell ref="X4:Z4"/>
    <mergeCell ref="U4:W4"/>
    <mergeCell ref="S3:W3"/>
    <mergeCell ref="S4:T4"/>
    <mergeCell ref="S5:T5"/>
    <mergeCell ref="D71:N71"/>
    <mergeCell ref="B64:C64"/>
    <mergeCell ref="B66:C66"/>
    <mergeCell ref="B67:C67"/>
    <mergeCell ref="B68:C68"/>
    <mergeCell ref="C69:AA69"/>
    <mergeCell ref="AD2:AD6"/>
    <mergeCell ref="D73:D82"/>
    <mergeCell ref="E73:N73"/>
    <mergeCell ref="E77:N77"/>
    <mergeCell ref="E79:N79"/>
    <mergeCell ref="E82:N82"/>
    <mergeCell ref="AA4:AC4"/>
    <mergeCell ref="X3:AC3"/>
    <mergeCell ref="O3:R3"/>
    <mergeCell ref="C70:AA70"/>
  </mergeCells>
  <printOptions/>
  <pageMargins left="0.25" right="0.25" top="0.75" bottom="0.75" header="0.5118055555555555" footer="0.5118055555555555"/>
  <pageSetup fitToHeight="0" fitToWidth="1" horizontalDpi="300" verticalDpi="300" orientation="landscape" paperSize="9" scale="77" r:id="rId3"/>
  <rowBreaks count="3" manualBreakCount="3">
    <brk id="22" max="28" man="1"/>
    <brk id="26" max="255" man="1"/>
    <brk id="43" max="255" man="1"/>
  </rowBreaks>
  <legacyDrawing r:id="rId2"/>
</worksheet>
</file>

<file path=xl/worksheets/sheet5.xml><?xml version="1.0" encoding="utf-8"?>
<worksheet xmlns="http://schemas.openxmlformats.org/spreadsheetml/2006/main" xmlns:r="http://schemas.openxmlformats.org/officeDocument/2006/relationships">
  <dimension ref="B2:N16"/>
  <sheetViews>
    <sheetView view="pageBreakPreview" zoomScale="95" zoomScaleSheetLayoutView="95" zoomScalePageLayoutView="0" workbookViewId="0" topLeftCell="A1">
      <selection activeCell="C15" sqref="C15:F15"/>
    </sheetView>
  </sheetViews>
  <sheetFormatPr defaultColWidth="9.125" defaultRowHeight="12.75"/>
  <cols>
    <col min="1" max="1" width="4.625" style="415" customWidth="1"/>
    <col min="2" max="2" width="4.50390625" style="415" customWidth="1"/>
    <col min="3" max="5" width="9.125" style="415" customWidth="1"/>
    <col min="6" max="6" width="38.875" style="415" customWidth="1"/>
    <col min="7" max="16384" width="9.125" style="415" customWidth="1"/>
  </cols>
  <sheetData>
    <row r="2" spans="3:14" ht="15">
      <c r="C2" s="414" t="s">
        <v>397</v>
      </c>
      <c r="D2" s="1"/>
      <c r="E2" s="413"/>
      <c r="F2" s="413"/>
      <c r="G2" s="413"/>
      <c r="H2" s="413"/>
      <c r="I2" s="413"/>
      <c r="J2" s="413"/>
      <c r="K2" s="413"/>
      <c r="L2" s="413"/>
      <c r="M2" s="413"/>
      <c r="N2" s="413"/>
    </row>
    <row r="3" spans="3:14" ht="15">
      <c r="C3" s="1" t="s">
        <v>398</v>
      </c>
      <c r="D3" s="1"/>
      <c r="E3" s="413"/>
      <c r="F3" s="413"/>
      <c r="G3" s="413"/>
      <c r="H3" s="413"/>
      <c r="I3" s="413"/>
      <c r="J3" s="413"/>
      <c r="K3" s="413"/>
      <c r="L3" s="413"/>
      <c r="M3" s="413"/>
      <c r="N3" s="413"/>
    </row>
    <row r="6" spans="2:4" ht="17.25">
      <c r="B6" s="1106" t="s">
        <v>399</v>
      </c>
      <c r="C6" s="1106"/>
      <c r="D6" s="1106"/>
    </row>
    <row r="8" spans="2:13" ht="27.75" customHeight="1">
      <c r="B8" s="416" t="s">
        <v>400</v>
      </c>
      <c r="C8" s="1100" t="s">
        <v>401</v>
      </c>
      <c r="D8" s="1100"/>
      <c r="E8" s="1100"/>
      <c r="F8" s="1100"/>
      <c r="G8" s="1100" t="s">
        <v>402</v>
      </c>
      <c r="H8" s="1100"/>
      <c r="I8" s="1107" t="s">
        <v>403</v>
      </c>
      <c r="J8" s="1107"/>
      <c r="K8" s="417" t="s">
        <v>404</v>
      </c>
      <c r="L8" s="1100" t="s">
        <v>405</v>
      </c>
      <c r="M8" s="1100"/>
    </row>
    <row r="9" spans="2:13" ht="39.75" customHeight="1">
      <c r="B9" s="417">
        <v>1</v>
      </c>
      <c r="C9" s="1101" t="s">
        <v>406</v>
      </c>
      <c r="D9" s="1101"/>
      <c r="E9" s="1101"/>
      <c r="F9" s="1101"/>
      <c r="G9" s="1100" t="s">
        <v>407</v>
      </c>
      <c r="H9" s="1100"/>
      <c r="I9" s="1100" t="s">
        <v>408</v>
      </c>
      <c r="J9" s="1100"/>
      <c r="K9" s="416">
        <v>4</v>
      </c>
      <c r="L9" s="1100" t="s">
        <v>409</v>
      </c>
      <c r="M9" s="1100"/>
    </row>
    <row r="10" spans="2:13" ht="39.75" customHeight="1">
      <c r="B10" s="417">
        <v>2</v>
      </c>
      <c r="C10" s="1101" t="s">
        <v>410</v>
      </c>
      <c r="D10" s="1101"/>
      <c r="E10" s="1101"/>
      <c r="F10" s="1101"/>
      <c r="G10" s="1100" t="s">
        <v>407</v>
      </c>
      <c r="H10" s="1100"/>
      <c r="I10" s="1100" t="s">
        <v>408</v>
      </c>
      <c r="J10" s="1100"/>
      <c r="K10" s="416">
        <v>5</v>
      </c>
      <c r="L10" s="1100" t="s">
        <v>409</v>
      </c>
      <c r="M10" s="1100"/>
    </row>
    <row r="11" spans="2:13" ht="39.75" customHeight="1">
      <c r="B11" s="417">
        <v>3</v>
      </c>
      <c r="C11" s="1101" t="s">
        <v>412</v>
      </c>
      <c r="D11" s="1101"/>
      <c r="E11" s="1101"/>
      <c r="F11" s="1101"/>
      <c r="G11" s="1100" t="s">
        <v>407</v>
      </c>
      <c r="H11" s="1100"/>
      <c r="I11" s="1100" t="s">
        <v>408</v>
      </c>
      <c r="J11" s="1100"/>
      <c r="K11" s="418">
        <v>6</v>
      </c>
      <c r="L11" s="1100" t="s">
        <v>413</v>
      </c>
      <c r="M11" s="1100"/>
    </row>
    <row r="12" spans="2:13" ht="39.75" customHeight="1">
      <c r="B12" s="417">
        <v>4</v>
      </c>
      <c r="C12" s="1101" t="s">
        <v>414</v>
      </c>
      <c r="D12" s="1101"/>
      <c r="E12" s="1101"/>
      <c r="F12" s="1101"/>
      <c r="G12" s="1100" t="s">
        <v>407</v>
      </c>
      <c r="H12" s="1100"/>
      <c r="I12" s="1100" t="s">
        <v>408</v>
      </c>
      <c r="J12" s="1100"/>
      <c r="K12" s="418">
        <v>6</v>
      </c>
      <c r="L12" s="1100" t="s">
        <v>411</v>
      </c>
      <c r="M12" s="1100"/>
    </row>
    <row r="13" spans="2:13" ht="39.75" customHeight="1">
      <c r="B13" s="417">
        <v>5</v>
      </c>
      <c r="C13" s="1105" t="s">
        <v>0</v>
      </c>
      <c r="D13" s="1101"/>
      <c r="E13" s="1101"/>
      <c r="F13" s="1101"/>
      <c r="G13" s="1100" t="s">
        <v>415</v>
      </c>
      <c r="H13" s="1100"/>
      <c r="I13" s="1100" t="s">
        <v>408</v>
      </c>
      <c r="J13" s="1100"/>
      <c r="K13" s="416">
        <v>4</v>
      </c>
      <c r="L13" s="1100" t="s">
        <v>409</v>
      </c>
      <c r="M13" s="1100"/>
    </row>
    <row r="14" spans="2:13" ht="12.75">
      <c r="B14" s="1103" t="s">
        <v>416</v>
      </c>
      <c r="C14" s="1103"/>
      <c r="D14" s="1103"/>
      <c r="E14" s="1103"/>
      <c r="F14" s="1103"/>
      <c r="G14" s="1103"/>
      <c r="H14" s="1103"/>
      <c r="I14" s="1103"/>
      <c r="J14" s="1103"/>
      <c r="K14" s="1103"/>
      <c r="L14" s="1102" t="s">
        <v>417</v>
      </c>
      <c r="M14" s="1102"/>
    </row>
    <row r="15" spans="2:13" ht="39.75" customHeight="1">
      <c r="B15" s="417">
        <v>6</v>
      </c>
      <c r="C15" s="1104"/>
      <c r="D15" s="1104"/>
      <c r="E15" s="1104"/>
      <c r="F15" s="1104"/>
      <c r="G15" s="1100" t="s">
        <v>418</v>
      </c>
      <c r="H15" s="1100"/>
      <c r="I15" s="1100" t="s">
        <v>408</v>
      </c>
      <c r="J15" s="1100"/>
      <c r="K15" s="416">
        <v>6</v>
      </c>
      <c r="L15" s="1100" t="s">
        <v>413</v>
      </c>
      <c r="M15" s="1100"/>
    </row>
    <row r="16" spans="2:13" ht="12.75">
      <c r="B16" s="1103" t="s">
        <v>416</v>
      </c>
      <c r="C16" s="1103"/>
      <c r="D16" s="1103"/>
      <c r="E16" s="1103"/>
      <c r="F16" s="1103"/>
      <c r="G16" s="1103"/>
      <c r="H16" s="1103"/>
      <c r="I16" s="1103"/>
      <c r="J16" s="1103"/>
      <c r="K16" s="1103"/>
      <c r="L16" s="1102" t="s">
        <v>419</v>
      </c>
      <c r="M16" s="1102"/>
    </row>
  </sheetData>
  <sheetProtection selectLockedCells="1" selectUnlockedCells="1"/>
  <mergeCells count="33">
    <mergeCell ref="B6:D6"/>
    <mergeCell ref="C8:F8"/>
    <mergeCell ref="G8:H8"/>
    <mergeCell ref="I8:J8"/>
    <mergeCell ref="L10:M10"/>
    <mergeCell ref="C12:F12"/>
    <mergeCell ref="C13:F13"/>
    <mergeCell ref="G13:H13"/>
    <mergeCell ref="I13:J13"/>
    <mergeCell ref="L12:M12"/>
    <mergeCell ref="C10:F10"/>
    <mergeCell ref="L9:M9"/>
    <mergeCell ref="L11:M11"/>
    <mergeCell ref="B16:K16"/>
    <mergeCell ref="G11:H11"/>
    <mergeCell ref="I11:J11"/>
    <mergeCell ref="L14:M14"/>
    <mergeCell ref="L13:M13"/>
    <mergeCell ref="L8:M8"/>
    <mergeCell ref="C9:F9"/>
    <mergeCell ref="G9:H9"/>
    <mergeCell ref="G15:H15"/>
    <mergeCell ref="I9:J9"/>
    <mergeCell ref="G10:H10"/>
    <mergeCell ref="I10:J10"/>
    <mergeCell ref="C11:F11"/>
    <mergeCell ref="L16:M16"/>
    <mergeCell ref="B14:K14"/>
    <mergeCell ref="C15:F15"/>
    <mergeCell ref="G12:H12"/>
    <mergeCell ref="I15:J15"/>
    <mergeCell ref="I12:J12"/>
    <mergeCell ref="L15:M15"/>
  </mergeCells>
  <printOptions/>
  <pageMargins left="0.25" right="0.25" top="0.75" bottom="0.75"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2" sqref="A2"/>
    </sheetView>
  </sheetViews>
  <sheetFormatPr defaultColWidth="9.00390625" defaultRowHeight="12.75"/>
  <cols>
    <col min="1" max="1" width="173.00390625" style="0" customWidth="1"/>
  </cols>
  <sheetData>
    <row r="1" ht="15">
      <c r="A1" s="421" t="s">
        <v>429</v>
      </c>
    </row>
    <row r="2" ht="171">
      <c r="A2" s="422" t="s">
        <v>430</v>
      </c>
    </row>
    <row r="3" ht="15">
      <c r="A3" s="422" t="s">
        <v>491</v>
      </c>
    </row>
    <row r="4" ht="280.5" customHeight="1">
      <c r="A4" s="422" t="s">
        <v>493</v>
      </c>
    </row>
    <row r="5" ht="46.5">
      <c r="A5" s="422" t="s">
        <v>431</v>
      </c>
    </row>
    <row r="6" ht="30.75">
      <c r="A6" s="422" t="s">
        <v>432</v>
      </c>
    </row>
    <row r="7" ht="30.75">
      <c r="A7" s="422" t="s">
        <v>433</v>
      </c>
    </row>
    <row r="8" ht="30.75">
      <c r="A8" s="422" t="s">
        <v>434</v>
      </c>
    </row>
    <row r="9" ht="30.75">
      <c r="A9" s="422" t="s">
        <v>435</v>
      </c>
    </row>
    <row r="10" ht="15">
      <c r="A10" s="422" t="s">
        <v>436</v>
      </c>
    </row>
    <row r="11" ht="62.25">
      <c r="A11" s="422" t="s">
        <v>437</v>
      </c>
    </row>
    <row r="12" ht="153" customHeight="1">
      <c r="A12" s="422" t="s">
        <v>492</v>
      </c>
    </row>
    <row r="13" ht="30.75">
      <c r="A13" s="422" t="s">
        <v>438</v>
      </c>
    </row>
    <row r="14" ht="78">
      <c r="A14" s="422" t="s">
        <v>439</v>
      </c>
    </row>
    <row r="15" ht="46.5">
      <c r="A15" s="422" t="s">
        <v>440</v>
      </c>
    </row>
    <row r="16" ht="15">
      <c r="A16" s="422" t="s">
        <v>441</v>
      </c>
    </row>
    <row r="17" ht="15">
      <c r="A17" s="422" t="s">
        <v>442</v>
      </c>
    </row>
    <row r="18" ht="15">
      <c r="A18" s="1" t="s">
        <v>443</v>
      </c>
    </row>
    <row r="19" ht="15">
      <c r="A19" s="422" t="s">
        <v>444</v>
      </c>
    </row>
    <row r="20" ht="15">
      <c r="A20" s="422" t="s">
        <v>445</v>
      </c>
    </row>
    <row r="21" ht="15">
      <c r="A21" s="422" t="s">
        <v>446</v>
      </c>
    </row>
    <row r="22" ht="15">
      <c r="A22" s="422" t="s">
        <v>447</v>
      </c>
    </row>
    <row r="23" ht="15">
      <c r="A23" s="422" t="s">
        <v>448</v>
      </c>
    </row>
    <row r="24" ht="15">
      <c r="A24" s="422" t="s">
        <v>449</v>
      </c>
    </row>
    <row r="25" ht="15">
      <c r="A25" s="422" t="s">
        <v>450</v>
      </c>
    </row>
    <row r="26" ht="15">
      <c r="A26" s="422" t="s">
        <v>451</v>
      </c>
    </row>
    <row r="27" ht="15">
      <c r="A27" s="422" t="s">
        <v>452</v>
      </c>
    </row>
    <row r="28" ht="15">
      <c r="A28" s="422" t="s">
        <v>453</v>
      </c>
    </row>
    <row r="29" ht="15">
      <c r="A29" s="422" t="s">
        <v>454</v>
      </c>
    </row>
    <row r="30" ht="15">
      <c r="A30" s="422" t="s">
        <v>455</v>
      </c>
    </row>
    <row r="31" ht="15">
      <c r="A31" s="422" t="s">
        <v>456</v>
      </c>
    </row>
    <row r="32" ht="15">
      <c r="A32" s="422" t="s">
        <v>457</v>
      </c>
    </row>
    <row r="33" ht="15">
      <c r="A33" s="422" t="s">
        <v>458</v>
      </c>
    </row>
    <row r="34" ht="15">
      <c r="A34" s="422" t="s">
        <v>459</v>
      </c>
    </row>
    <row r="35" ht="15">
      <c r="A35" s="422" t="s">
        <v>460</v>
      </c>
    </row>
    <row r="36" ht="15">
      <c r="A36" s="422" t="s">
        <v>461</v>
      </c>
    </row>
    <row r="37" ht="15">
      <c r="A37" s="422" t="s">
        <v>462</v>
      </c>
    </row>
    <row r="38" ht="15">
      <c r="A38" s="422" t="s">
        <v>463</v>
      </c>
    </row>
    <row r="39" ht="15">
      <c r="A39" s="422" t="s">
        <v>464</v>
      </c>
    </row>
    <row r="40" ht="15">
      <c r="A40" s="422" t="s">
        <v>465</v>
      </c>
    </row>
    <row r="41" ht="14.25">
      <c r="A41" s="423"/>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2020-06-16T09:18:22Z</cp:lastPrinted>
  <dcterms:modified xsi:type="dcterms:W3CDTF">2020-06-26T09:29:19Z</dcterms:modified>
  <cp:category/>
  <cp:version/>
  <cp:contentType/>
  <cp:contentStatus/>
</cp:coreProperties>
</file>